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0" windowWidth="14895" windowHeight="787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B314" i="1"/>
  <c r="G309"/>
  <c r="A305"/>
  <c r="C305" s="1"/>
  <c r="A304"/>
  <c r="C304" s="1"/>
  <c r="A303"/>
  <c r="C303" s="1"/>
  <c r="C302"/>
  <c r="A302"/>
  <c r="A301"/>
  <c r="C301" s="1"/>
  <c r="G300"/>
  <c r="A300"/>
  <c r="C300" s="1"/>
  <c r="A299"/>
  <c r="C299" s="1"/>
  <c r="A298"/>
  <c r="C298" s="1"/>
  <c r="A297"/>
  <c r="C297" s="1"/>
  <c r="G296"/>
  <c r="G314" s="1"/>
  <c r="A296"/>
  <c r="A314" s="1"/>
  <c r="B254"/>
  <c r="A254"/>
  <c r="D248"/>
  <c r="G246"/>
  <c r="C235"/>
  <c r="G234"/>
  <c r="C234"/>
  <c r="G233"/>
  <c r="C233"/>
  <c r="G232"/>
  <c r="C232"/>
  <c r="C231"/>
  <c r="G230"/>
  <c r="C230"/>
  <c r="G229"/>
  <c r="C229"/>
  <c r="G228"/>
  <c r="C228"/>
  <c r="C254" s="1"/>
  <c r="B207"/>
  <c r="G201"/>
  <c r="G200"/>
  <c r="A197"/>
  <c r="C197" s="1"/>
  <c r="C196"/>
  <c r="A196"/>
  <c r="A195"/>
  <c r="C195" s="1"/>
  <c r="A194"/>
  <c r="C194" s="1"/>
  <c r="A193"/>
  <c r="C193" s="1"/>
  <c r="A192"/>
  <c r="C192" s="1"/>
  <c r="A191"/>
  <c r="C191" s="1"/>
  <c r="A190"/>
  <c r="C190" s="1"/>
  <c r="A189"/>
  <c r="C189" s="1"/>
  <c r="A188"/>
  <c r="C188" s="1"/>
  <c r="G146"/>
  <c r="B146"/>
  <c r="A146"/>
  <c r="D139"/>
  <c r="D247" s="1"/>
  <c r="C127"/>
  <c r="C126"/>
  <c r="C125"/>
  <c r="C124"/>
  <c r="C123"/>
  <c r="C122"/>
  <c r="C121"/>
  <c r="C120"/>
  <c r="C146" s="1"/>
  <c r="I101"/>
  <c r="I103" s="1"/>
  <c r="I105" s="1"/>
  <c r="B97"/>
  <c r="A97"/>
  <c r="I93"/>
  <c r="D93"/>
  <c r="D202" s="1"/>
  <c r="D310" s="1"/>
  <c r="G92"/>
  <c r="D92" s="1"/>
  <c r="G91"/>
  <c r="D91" s="1"/>
  <c r="D90"/>
  <c r="D199" s="1"/>
  <c r="D307" s="1"/>
  <c r="D89"/>
  <c r="D198" s="1"/>
  <c r="D306" s="1"/>
  <c r="D88"/>
  <c r="D197" s="1"/>
  <c r="D305" s="1"/>
  <c r="C88"/>
  <c r="D87"/>
  <c r="D196" s="1"/>
  <c r="D304" s="1"/>
  <c r="C87"/>
  <c r="D86"/>
  <c r="D195" s="1"/>
  <c r="D303" s="1"/>
  <c r="C86"/>
  <c r="D85"/>
  <c r="D194" s="1"/>
  <c r="D302" s="1"/>
  <c r="C85"/>
  <c r="D84"/>
  <c r="D193" s="1"/>
  <c r="D301" s="1"/>
  <c r="C84"/>
  <c r="D83"/>
  <c r="D192" s="1"/>
  <c r="D300" s="1"/>
  <c r="C83"/>
  <c r="I82"/>
  <c r="D82"/>
  <c r="D191" s="1"/>
  <c r="D299" s="1"/>
  <c r="C82"/>
  <c r="I81"/>
  <c r="D81"/>
  <c r="D190" s="1"/>
  <c r="D298" s="1"/>
  <c r="C81"/>
  <c r="D80"/>
  <c r="D189" s="1"/>
  <c r="D297" s="1"/>
  <c r="C80"/>
  <c r="G79"/>
  <c r="G97" s="1"/>
  <c r="C79"/>
  <c r="C97" s="1"/>
  <c r="B37"/>
  <c r="A37"/>
  <c r="D28"/>
  <c r="D138" s="1"/>
  <c r="D246" s="1"/>
  <c r="D27"/>
  <c r="D137" s="1"/>
  <c r="D245" s="1"/>
  <c r="D26"/>
  <c r="D136" s="1"/>
  <c r="D244" s="1"/>
  <c r="D25"/>
  <c r="D135" s="1"/>
  <c r="D243" s="1"/>
  <c r="D24"/>
  <c r="D134" s="1"/>
  <c r="D242" s="1"/>
  <c r="D23"/>
  <c r="D133" s="1"/>
  <c r="D241" s="1"/>
  <c r="D22"/>
  <c r="D132" s="1"/>
  <c r="D240" s="1"/>
  <c r="D21"/>
  <c r="D131" s="1"/>
  <c r="D239" s="1"/>
  <c r="D20"/>
  <c r="D130" s="1"/>
  <c r="D238" s="1"/>
  <c r="D19"/>
  <c r="D129" s="1"/>
  <c r="D237" s="1"/>
  <c r="D18"/>
  <c r="D128" s="1"/>
  <c r="D236" s="1"/>
  <c r="G17"/>
  <c r="G37" s="1"/>
  <c r="G100" s="1"/>
  <c r="G101" s="1"/>
  <c r="G118" s="1"/>
  <c r="D17"/>
  <c r="D127" s="1"/>
  <c r="D235" s="1"/>
  <c r="C17"/>
  <c r="D16"/>
  <c r="D126" s="1"/>
  <c r="D234" s="1"/>
  <c r="C16"/>
  <c r="D15"/>
  <c r="D125" s="1"/>
  <c r="C15"/>
  <c r="D14"/>
  <c r="D124" s="1"/>
  <c r="D232" s="1"/>
  <c r="C14"/>
  <c r="D13"/>
  <c r="D123" s="1"/>
  <c r="D231" s="1"/>
  <c r="C13"/>
  <c r="D12"/>
  <c r="D122" s="1"/>
  <c r="C12"/>
  <c r="D11"/>
  <c r="D121" s="1"/>
  <c r="D229" s="1"/>
  <c r="C11"/>
  <c r="D10"/>
  <c r="D120" s="1"/>
  <c r="D146" s="1"/>
  <c r="C10"/>
  <c r="C37" s="1"/>
  <c r="C296" l="1"/>
  <c r="C207"/>
  <c r="D201"/>
  <c r="D309" s="1"/>
  <c r="D233"/>
  <c r="C314"/>
  <c r="D200"/>
  <c r="D308" s="1"/>
  <c r="D228"/>
  <c r="D230"/>
  <c r="A207"/>
  <c r="G207"/>
  <c r="G210" s="1"/>
  <c r="G211" s="1"/>
  <c r="G226" s="1"/>
  <c r="G254"/>
  <c r="G317" s="1"/>
  <c r="D37"/>
  <c r="D79"/>
  <c r="G318" l="1"/>
  <c r="D254"/>
  <c r="D188"/>
  <c r="D97"/>
  <c r="D100" s="1"/>
  <c r="D101" s="1"/>
  <c r="D207" l="1"/>
  <c r="D210" s="1"/>
  <c r="D211" s="1"/>
  <c r="D296"/>
  <c r="D314" l="1"/>
  <c r="D315" s="1"/>
  <c r="D318" s="1"/>
</calcChain>
</file>

<file path=xl/sharedStrings.xml><?xml version="1.0" encoding="utf-8"?>
<sst xmlns="http://schemas.openxmlformats.org/spreadsheetml/2006/main" count="298" uniqueCount="83">
  <si>
    <t>องค์การบริหารส่วนตำบลควนสตอ</t>
  </si>
  <si>
    <t>รายงาน รับ - จ่ายเงิน</t>
  </si>
  <si>
    <t>ปีงบประมาณ 2560   ประจำเดือน    ตุลาคม   2559</t>
  </si>
  <si>
    <t>จนถึงปัจจุบัน</t>
  </si>
  <si>
    <t>ประมาณการ</t>
  </si>
  <si>
    <t>เงินอุดหนุนระบุ</t>
  </si>
  <si>
    <t>รวม</t>
  </si>
  <si>
    <t>เกิดขึ้นริง</t>
  </si>
  <si>
    <t>รายการ</t>
  </si>
  <si>
    <t>รหัสบัญชี</t>
  </si>
  <si>
    <t>จำนวนเงินเดือนนี้</t>
  </si>
  <si>
    <t>(บาท)</t>
  </si>
  <si>
    <t>ระบวัตถุประสงค์/</t>
  </si>
  <si>
    <t>ที่เกิดขึ้นจริง</t>
  </si>
  <si>
    <t>เฉพาะกิจ(บาท)</t>
  </si>
  <si>
    <t>ยอดยกมา</t>
  </si>
  <si>
    <t>รายรับ(หมายเหตุ)1</t>
  </si>
  <si>
    <t>ภาษีอากร</t>
  </si>
  <si>
    <t>411000</t>
  </si>
  <si>
    <t>ค่าธรรมเนียม ค่าปรับและใบอนุญาต</t>
  </si>
  <si>
    <t>412000</t>
  </si>
  <si>
    <t>รายได้จากทรัพย์สิน</t>
  </si>
  <si>
    <t>413000</t>
  </si>
  <si>
    <t>รายได้จากสาธารณูปโภคและการพาณิช</t>
  </si>
  <si>
    <t>414000</t>
  </si>
  <si>
    <t>รายได้เบ็ดเตล็ด</t>
  </si>
  <si>
    <t>415000</t>
  </si>
  <si>
    <t>รายได้จากทุน</t>
  </si>
  <si>
    <t>416000</t>
  </si>
  <si>
    <t>ภาษีจัดสรร</t>
  </si>
  <si>
    <t>421000</t>
  </si>
  <si>
    <t>เงินอุดหนุนทั่วไป</t>
  </si>
  <si>
    <t>431000</t>
  </si>
  <si>
    <t>เงินมัดจำประกันสัญญา</t>
  </si>
  <si>
    <t>คาใช้จ่าย ภบท.5%</t>
  </si>
  <si>
    <t>ส่วนลด ภบท.6%</t>
  </si>
  <si>
    <t>ภาษี หัก ณที่จ่าย</t>
  </si>
  <si>
    <t>ลูกหนี้-เงินทุนโครงการเศรษฐกิจชุมชน</t>
  </si>
  <si>
    <t>ลูกหนี้-ภาษีบำรุงท้องที่</t>
  </si>
  <si>
    <t>เงินอุดหนุนจากรัฐบาลค้างรับ</t>
  </si>
  <si>
    <t>เจ้าหนี้เงินสะสม</t>
  </si>
  <si>
    <t>เงินรับฝาก-ประกันสังคม</t>
  </si>
  <si>
    <t>เงินรับฝาก-ค่าใช้จ่ายอื่น</t>
  </si>
  <si>
    <t>ลูกหนี้เงินยืม</t>
  </si>
  <si>
    <t>รวมรายรับ</t>
  </si>
  <si>
    <t>รายจ่าย</t>
  </si>
  <si>
    <t>งบกลาง</t>
  </si>
  <si>
    <t>511000</t>
  </si>
  <si>
    <t>เงินเดือน(ฝ่ายการเมือง)</t>
  </si>
  <si>
    <t>521000</t>
  </si>
  <si>
    <t>เงินเดือน(ฝ่ายประจำ)</t>
  </si>
  <si>
    <t>522000</t>
  </si>
  <si>
    <t>ค่าตอบแทน</t>
  </si>
  <si>
    <t>531000</t>
  </si>
  <si>
    <t>ค่าใช้สอย</t>
  </si>
  <si>
    <t>532000</t>
  </si>
  <si>
    <t>ค่าวัสดุ</t>
  </si>
  <si>
    <t>533000</t>
  </si>
  <si>
    <t>ค่าสาธารณูปโภค</t>
  </si>
  <si>
    <t>534000</t>
  </si>
  <si>
    <t>ค่าครุภัณฑ์</t>
  </si>
  <si>
    <t>541000</t>
  </si>
  <si>
    <t>ค่าที่ดินและสิ่งก่อสร้าง</t>
  </si>
  <si>
    <t>542000</t>
  </si>
  <si>
    <t>เงินอุดหนุน</t>
  </si>
  <si>
    <t>561000</t>
  </si>
  <si>
    <t>เงินสะสม</t>
  </si>
  <si>
    <t>310000</t>
  </si>
  <si>
    <t>113100</t>
  </si>
  <si>
    <t>รายจ่ายค้างจ่าย (หมายเหตุ 2)</t>
  </si>
  <si>
    <t>211000</t>
  </si>
  <si>
    <t>เงินรับฝาก (หมายเหตุ 4)</t>
  </si>
  <si>
    <t>215000</t>
  </si>
  <si>
    <t>.</t>
  </si>
  <si>
    <t>ลูกหนี้เงินสะสม</t>
  </si>
  <si>
    <t>รวมรายจ่าย</t>
  </si>
  <si>
    <t>สูงกว่า</t>
  </si>
  <si>
    <t>รายรับ                                     รายจ่าย</t>
  </si>
  <si>
    <t>(ต่ำกว่า)</t>
  </si>
  <si>
    <t>ยอดยกไป</t>
  </si>
  <si>
    <t>ปีงบประมาณ 2560   ประจำเดือน    พฤศจิกายน   2559</t>
  </si>
  <si>
    <t>เงินรับฝาก-ค่ารักษาพยาบาล</t>
  </si>
  <si>
    <t>ปีงบประมาณ 2560   ประจำเดือน    ธันวาคม   2559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</si>
</sst>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0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Angsana New"/>
      <family val="1"/>
    </font>
    <font>
      <sz val="14"/>
      <color theme="1"/>
      <name val="Angsana New"/>
      <family val="1"/>
    </font>
    <font>
      <sz val="16"/>
      <name val="Angsana New"/>
      <family val="1"/>
    </font>
    <font>
      <sz val="14"/>
      <name val="Angsana New"/>
      <family val="1"/>
    </font>
    <font>
      <b/>
      <u/>
      <sz val="14"/>
      <color theme="1"/>
      <name val="Angsana New"/>
      <family val="1"/>
    </font>
    <font>
      <sz val="16"/>
      <name val="TH SarabunPSK"/>
      <family val="2"/>
    </font>
    <font>
      <sz val="14"/>
      <name val="TH SarabunPSK"/>
      <family val="2"/>
    </font>
    <font>
      <sz val="11"/>
      <color indexed="8"/>
      <name val="Tahoma"/>
      <family val="2"/>
      <charset val="22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9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43" fontId="2" fillId="0" borderId="0" xfId="1" applyFont="1"/>
    <xf numFmtId="0" fontId="2" fillId="0" borderId="1" xfId="0" applyFont="1" applyBorder="1" applyAlignment="1">
      <alignment horizontal="center"/>
    </xf>
    <xf numFmtId="43" fontId="3" fillId="0" borderId="2" xfId="1" applyFont="1" applyBorder="1" applyAlignment="1">
      <alignment horizontal="center"/>
    </xf>
    <xf numFmtId="43" fontId="3" fillId="0" borderId="3" xfId="1" applyFont="1" applyBorder="1" applyAlignment="1">
      <alignment horizontal="center"/>
    </xf>
    <xf numFmtId="0" fontId="2" fillId="0" borderId="4" xfId="0" applyFont="1" applyBorder="1"/>
    <xf numFmtId="49" fontId="2" fillId="0" borderId="4" xfId="0" applyNumberFormat="1" applyFont="1" applyBorder="1" applyAlignment="1">
      <alignment horizontal="center"/>
    </xf>
    <xf numFmtId="43" fontId="4" fillId="0" borderId="4" xfId="1" applyFont="1" applyBorder="1" applyAlignment="1">
      <alignment horizontal="center"/>
    </xf>
    <xf numFmtId="43" fontId="3" fillId="0" borderId="5" xfId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3" fontId="5" fillId="0" borderId="6" xfId="1" applyFont="1" applyBorder="1" applyAlignment="1">
      <alignment horizontal="center"/>
    </xf>
    <xf numFmtId="0" fontId="3" fillId="0" borderId="0" xfId="0" applyFont="1"/>
    <xf numFmtId="43" fontId="3" fillId="0" borderId="0" xfId="1" applyFont="1"/>
    <xf numFmtId="43" fontId="3" fillId="0" borderId="7" xfId="1" applyFont="1" applyBorder="1" applyAlignment="1">
      <alignment horizontal="center"/>
    </xf>
    <xf numFmtId="0" fontId="3" fillId="0" borderId="6" xfId="0" applyFont="1" applyBorder="1"/>
    <xf numFmtId="43" fontId="3" fillId="0" borderId="8" xfId="1" applyFont="1" applyBorder="1"/>
    <xf numFmtId="43" fontId="3" fillId="0" borderId="8" xfId="1" applyFont="1" applyBorder="1" applyAlignment="1">
      <alignment horizontal="center"/>
    </xf>
    <xf numFmtId="0" fontId="3" fillId="0" borderId="9" xfId="0" applyFont="1" applyBorder="1"/>
    <xf numFmtId="49" fontId="3" fillId="0" borderId="9" xfId="0" applyNumberFormat="1" applyFont="1" applyBorder="1" applyAlignment="1">
      <alignment horizontal="center"/>
    </xf>
    <xf numFmtId="43" fontId="5" fillId="0" borderId="9" xfId="1" applyFont="1" applyBorder="1" applyAlignment="1">
      <alignment horizontal="center"/>
    </xf>
    <xf numFmtId="43" fontId="3" fillId="0" borderId="10" xfId="1" applyFont="1" applyBorder="1"/>
    <xf numFmtId="0" fontId="6" fillId="0" borderId="10" xfId="0" applyFont="1" applyBorder="1"/>
    <xf numFmtId="49" fontId="3" fillId="0" borderId="10" xfId="0" applyNumberFormat="1" applyFont="1" applyBorder="1" applyAlignment="1">
      <alignment horizontal="center"/>
    </xf>
    <xf numFmtId="43" fontId="5" fillId="0" borderId="10" xfId="1" applyFont="1" applyBorder="1"/>
    <xf numFmtId="43" fontId="3" fillId="0" borderId="11" xfId="1" applyFont="1" applyBorder="1"/>
    <xf numFmtId="0" fontId="3" fillId="0" borderId="11" xfId="0" applyFont="1" applyBorder="1"/>
    <xf numFmtId="49" fontId="3" fillId="0" borderId="11" xfId="0" applyNumberFormat="1" applyFont="1" applyBorder="1" applyAlignment="1">
      <alignment horizontal="center"/>
    </xf>
    <xf numFmtId="43" fontId="5" fillId="0" borderId="11" xfId="1" applyFont="1" applyBorder="1"/>
    <xf numFmtId="43" fontId="3" fillId="0" borderId="12" xfId="1" applyFont="1" applyBorder="1"/>
    <xf numFmtId="0" fontId="3" fillId="0" borderId="12" xfId="0" applyFont="1" applyBorder="1"/>
    <xf numFmtId="49" fontId="3" fillId="0" borderId="12" xfId="0" applyNumberFormat="1" applyFont="1" applyBorder="1" applyAlignment="1">
      <alignment horizontal="center"/>
    </xf>
    <xf numFmtId="43" fontId="5" fillId="0" borderId="12" xfId="1" applyFont="1" applyBorder="1"/>
    <xf numFmtId="43" fontId="3" fillId="0" borderId="13" xfId="1" applyFont="1" applyBorder="1"/>
    <xf numFmtId="0" fontId="3" fillId="0" borderId="13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3" fontId="5" fillId="0" borderId="13" xfId="1" applyFont="1" applyBorder="1"/>
    <xf numFmtId="43" fontId="3" fillId="0" borderId="0" xfId="1" applyFont="1" applyBorder="1"/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3" fontId="5" fillId="0" borderId="0" xfId="1" applyFont="1" applyBorder="1"/>
    <xf numFmtId="43" fontId="3" fillId="0" borderId="14" xfId="1" applyFont="1" applyBorder="1"/>
    <xf numFmtId="0" fontId="3" fillId="0" borderId="14" xfId="0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3" fontId="5" fillId="0" borderId="14" xfId="1" applyFont="1" applyBorder="1"/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3" fontId="4" fillId="0" borderId="0" xfId="1" applyFont="1"/>
    <xf numFmtId="43" fontId="7" fillId="0" borderId="0" xfId="1" applyFont="1" applyAlignment="1">
      <alignment readingOrder="2"/>
    </xf>
    <xf numFmtId="0" fontId="7" fillId="0" borderId="0" xfId="0" applyFont="1" applyAlignment="1">
      <alignment readingOrder="2"/>
    </xf>
    <xf numFmtId="49" fontId="7" fillId="0" borderId="0" xfId="0" applyNumberFormat="1" applyFont="1" applyAlignment="1">
      <alignment horizontal="center" readingOrder="2"/>
    </xf>
    <xf numFmtId="43" fontId="8" fillId="0" borderId="0" xfId="1" applyFont="1" applyAlignment="1">
      <alignment readingOrder="2"/>
    </xf>
    <xf numFmtId="0" fontId="8" fillId="0" borderId="0" xfId="0" applyFont="1" applyAlignment="1">
      <alignment readingOrder="2"/>
    </xf>
    <xf numFmtId="43" fontId="7" fillId="0" borderId="0" xfId="1" applyFont="1"/>
    <xf numFmtId="0" fontId="7" fillId="0" borderId="0" xfId="2" applyFont="1"/>
    <xf numFmtId="49" fontId="7" fillId="0" borderId="0" xfId="2" applyNumberFormat="1" applyFont="1" applyAlignment="1">
      <alignment horizontal="center"/>
    </xf>
    <xf numFmtId="43" fontId="7" fillId="0" borderId="0" xfId="3" applyFont="1"/>
  </cellXfs>
  <cellStyles count="4">
    <cellStyle name="เครื่องหมายจุลภาค" xfId="1" builtinId="3"/>
    <cellStyle name="เครื่องหมายจุลภาค 2 2" xfId="3"/>
    <cellStyle name="ปกติ" xfId="0" builtinId="0"/>
    <cellStyle name="ปกติ 2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133350</xdr:colOff>
      <xdr:row>104</xdr:row>
      <xdr:rowOff>238125</xdr:rowOff>
    </xdr:from>
    <xdr:ext cx="184731" cy="262572"/>
    <xdr:sp macro="" textlink="">
      <xdr:nvSpPr>
        <xdr:cNvPr id="2" name="TextBox 1"/>
        <xdr:cNvSpPr txBox="1"/>
      </xdr:nvSpPr>
      <xdr:spPr>
        <a:xfrm>
          <a:off x="133350" y="307848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103</xdr:row>
      <xdr:rowOff>171450</xdr:rowOff>
    </xdr:from>
    <xdr:ext cx="1638301" cy="744435"/>
    <xdr:sp macro="" textlink="">
      <xdr:nvSpPr>
        <xdr:cNvPr id="3" name="TextBox 2"/>
        <xdr:cNvSpPr txBox="1"/>
      </xdr:nvSpPr>
      <xdr:spPr>
        <a:xfrm>
          <a:off x="28574" y="30422850"/>
          <a:ext cx="1638301" cy="7444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11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</a:t>
          </a:r>
          <a:r>
            <a:rPr lang="th-TH" sz="15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.......................................     นางสาวนิศารัตน์</a:t>
          </a:r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  หมาดโซ๊ะ</a:t>
          </a:r>
        </a:p>
        <a:p>
          <a:pPr algn="ctr"/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นักวิชาการเงินและบัญชี</a:t>
          </a:r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104</xdr:row>
      <xdr:rowOff>0</xdr:rowOff>
    </xdr:from>
    <xdr:ext cx="962025" cy="262572"/>
    <xdr:sp macro="" textlink="">
      <xdr:nvSpPr>
        <xdr:cNvPr id="4" name="TextBox 3"/>
        <xdr:cNvSpPr txBox="1"/>
      </xdr:nvSpPr>
      <xdr:spPr>
        <a:xfrm>
          <a:off x="6200775" y="3054667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</xdr:col>
      <xdr:colOff>76200</xdr:colOff>
      <xdr:row>103</xdr:row>
      <xdr:rowOff>190500</xdr:rowOff>
    </xdr:from>
    <xdr:ext cx="1323975" cy="903837"/>
    <xdr:sp macro="" textlink="">
      <xdr:nvSpPr>
        <xdr:cNvPr id="5" name="TextBox 4"/>
        <xdr:cNvSpPr txBox="1"/>
      </xdr:nvSpPr>
      <xdr:spPr>
        <a:xfrm>
          <a:off x="1914525" y="30441900"/>
          <a:ext cx="1323975" cy="9038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11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</a:t>
          </a:r>
          <a:r>
            <a:rPr lang="th-TH" sz="15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....................................     นายสูดีมัน  ยูโซ๊ะ </a:t>
          </a:r>
        </a:p>
        <a:p>
          <a:pPr algn="ctr"/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ผู้อำนวยการกองคลัง</a:t>
          </a:r>
        </a:p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3</xdr:col>
      <xdr:colOff>742951</xdr:colOff>
      <xdr:row>103</xdr:row>
      <xdr:rowOff>190500</xdr:rowOff>
    </xdr:from>
    <xdr:ext cx="1666874" cy="961802"/>
    <xdr:sp macro="" textlink="">
      <xdr:nvSpPr>
        <xdr:cNvPr id="6" name="TextBox 5"/>
        <xdr:cNvSpPr txBox="1"/>
      </xdr:nvSpPr>
      <xdr:spPr>
        <a:xfrm>
          <a:off x="3467101" y="30441900"/>
          <a:ext cx="1666874" cy="9618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11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</a:t>
          </a:r>
          <a:r>
            <a:rPr lang="th-TH" sz="15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.......................................     นางธิดา  พนัสนอก</a:t>
          </a:r>
          <a:endParaRPr lang="th-TH" sz="1500" baseline="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  <a:p>
          <a:pPr algn="ctr"/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ปลัดองค์การบริหารส่วนตำบลควนสตอ</a:t>
          </a:r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4</xdr:col>
      <xdr:colOff>1581150</xdr:colOff>
      <xdr:row>103</xdr:row>
      <xdr:rowOff>133350</xdr:rowOff>
    </xdr:from>
    <xdr:ext cx="1752601" cy="971327"/>
    <xdr:sp macro="" textlink="">
      <xdr:nvSpPr>
        <xdr:cNvPr id="7" name="TextBox 6"/>
        <xdr:cNvSpPr txBox="1"/>
      </xdr:nvSpPr>
      <xdr:spPr>
        <a:xfrm>
          <a:off x="5267325" y="30384750"/>
          <a:ext cx="1752601" cy="9713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11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</a:t>
          </a:r>
          <a:r>
            <a:rPr lang="th-TH" sz="15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.......................................     นายดาเระ  นาปาเลน</a:t>
          </a:r>
          <a:endParaRPr lang="th-TH" sz="1500" baseline="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  <a:p>
          <a:pPr algn="ctr"/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นายกองค์การบริหารส่วนตำบลควนสตอ</a:t>
          </a:r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0</xdr:col>
      <xdr:colOff>133350</xdr:colOff>
      <xdr:row>148</xdr:row>
      <xdr:rowOff>0</xdr:rowOff>
    </xdr:from>
    <xdr:ext cx="184731" cy="262572"/>
    <xdr:sp macro="" textlink="">
      <xdr:nvSpPr>
        <xdr:cNvPr id="8" name="TextBox 7"/>
        <xdr:cNvSpPr txBox="1"/>
      </xdr:nvSpPr>
      <xdr:spPr>
        <a:xfrm>
          <a:off x="133350" y="435578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148</xdr:row>
      <xdr:rowOff>0</xdr:rowOff>
    </xdr:from>
    <xdr:ext cx="962025" cy="262572"/>
    <xdr:sp macro="" textlink="">
      <xdr:nvSpPr>
        <xdr:cNvPr id="9" name="TextBox 8"/>
        <xdr:cNvSpPr txBox="1"/>
      </xdr:nvSpPr>
      <xdr:spPr>
        <a:xfrm>
          <a:off x="6200775" y="435578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148</xdr:row>
      <xdr:rowOff>0</xdr:rowOff>
    </xdr:from>
    <xdr:ext cx="184731" cy="262572"/>
    <xdr:sp macro="" textlink="">
      <xdr:nvSpPr>
        <xdr:cNvPr id="10" name="TextBox 9"/>
        <xdr:cNvSpPr txBox="1"/>
      </xdr:nvSpPr>
      <xdr:spPr>
        <a:xfrm>
          <a:off x="133350" y="435578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148</xdr:row>
      <xdr:rowOff>0</xdr:rowOff>
    </xdr:from>
    <xdr:ext cx="1638301" cy="251736"/>
    <xdr:sp macro="" textlink="">
      <xdr:nvSpPr>
        <xdr:cNvPr id="11" name="TextBox 10"/>
        <xdr:cNvSpPr txBox="1"/>
      </xdr:nvSpPr>
      <xdr:spPr>
        <a:xfrm>
          <a:off x="28574" y="435578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148</xdr:row>
      <xdr:rowOff>0</xdr:rowOff>
    </xdr:from>
    <xdr:ext cx="962025" cy="262572"/>
    <xdr:sp macro="" textlink="">
      <xdr:nvSpPr>
        <xdr:cNvPr id="12" name="TextBox 11"/>
        <xdr:cNvSpPr txBox="1"/>
      </xdr:nvSpPr>
      <xdr:spPr>
        <a:xfrm>
          <a:off x="6200775" y="435578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148</xdr:row>
      <xdr:rowOff>0</xdr:rowOff>
    </xdr:from>
    <xdr:ext cx="184731" cy="262572"/>
    <xdr:sp macro="" textlink="">
      <xdr:nvSpPr>
        <xdr:cNvPr id="13" name="TextBox 12"/>
        <xdr:cNvSpPr txBox="1"/>
      </xdr:nvSpPr>
      <xdr:spPr>
        <a:xfrm>
          <a:off x="133350" y="435578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148</xdr:row>
      <xdr:rowOff>0</xdr:rowOff>
    </xdr:from>
    <xdr:ext cx="1638301" cy="251736"/>
    <xdr:sp macro="" textlink="">
      <xdr:nvSpPr>
        <xdr:cNvPr id="14" name="TextBox 13"/>
        <xdr:cNvSpPr txBox="1"/>
      </xdr:nvSpPr>
      <xdr:spPr>
        <a:xfrm>
          <a:off x="28574" y="435578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148</xdr:row>
      <xdr:rowOff>0</xdr:rowOff>
    </xdr:from>
    <xdr:ext cx="962025" cy="262572"/>
    <xdr:sp macro="" textlink="">
      <xdr:nvSpPr>
        <xdr:cNvPr id="15" name="TextBox 14"/>
        <xdr:cNvSpPr txBox="1"/>
      </xdr:nvSpPr>
      <xdr:spPr>
        <a:xfrm>
          <a:off x="6200775" y="435578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148</xdr:row>
      <xdr:rowOff>0</xdr:rowOff>
    </xdr:from>
    <xdr:ext cx="45719" cy="262572"/>
    <xdr:sp macro="" textlink="">
      <xdr:nvSpPr>
        <xdr:cNvPr id="16" name="TextBox 15"/>
        <xdr:cNvSpPr txBox="1"/>
      </xdr:nvSpPr>
      <xdr:spPr>
        <a:xfrm>
          <a:off x="272362" y="43557825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148</xdr:row>
      <xdr:rowOff>0</xdr:rowOff>
    </xdr:from>
    <xdr:ext cx="962025" cy="262572"/>
    <xdr:sp macro="" textlink="">
      <xdr:nvSpPr>
        <xdr:cNvPr id="17" name="TextBox 16"/>
        <xdr:cNvSpPr txBox="1"/>
      </xdr:nvSpPr>
      <xdr:spPr>
        <a:xfrm>
          <a:off x="6200775" y="435578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148</xdr:row>
      <xdr:rowOff>0</xdr:rowOff>
    </xdr:from>
    <xdr:ext cx="184731" cy="262572"/>
    <xdr:sp macro="" textlink="">
      <xdr:nvSpPr>
        <xdr:cNvPr id="18" name="TextBox 17"/>
        <xdr:cNvSpPr txBox="1"/>
      </xdr:nvSpPr>
      <xdr:spPr>
        <a:xfrm>
          <a:off x="133350" y="435578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148</xdr:row>
      <xdr:rowOff>0</xdr:rowOff>
    </xdr:from>
    <xdr:ext cx="1638301" cy="251736"/>
    <xdr:sp macro="" textlink="">
      <xdr:nvSpPr>
        <xdr:cNvPr id="19" name="TextBox 18"/>
        <xdr:cNvSpPr txBox="1"/>
      </xdr:nvSpPr>
      <xdr:spPr>
        <a:xfrm>
          <a:off x="28574" y="435578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148</xdr:row>
      <xdr:rowOff>0</xdr:rowOff>
    </xdr:from>
    <xdr:ext cx="962025" cy="262572"/>
    <xdr:sp macro="" textlink="">
      <xdr:nvSpPr>
        <xdr:cNvPr id="20" name="TextBox 19"/>
        <xdr:cNvSpPr txBox="1"/>
      </xdr:nvSpPr>
      <xdr:spPr>
        <a:xfrm>
          <a:off x="6200775" y="435578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148</xdr:row>
      <xdr:rowOff>0</xdr:rowOff>
    </xdr:from>
    <xdr:ext cx="45719" cy="262572"/>
    <xdr:sp macro="" textlink="">
      <xdr:nvSpPr>
        <xdr:cNvPr id="21" name="TextBox 20"/>
        <xdr:cNvSpPr txBox="1"/>
      </xdr:nvSpPr>
      <xdr:spPr>
        <a:xfrm>
          <a:off x="272362" y="43557825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148</xdr:row>
      <xdr:rowOff>0</xdr:rowOff>
    </xdr:from>
    <xdr:ext cx="962025" cy="262572"/>
    <xdr:sp macro="" textlink="">
      <xdr:nvSpPr>
        <xdr:cNvPr id="22" name="TextBox 21"/>
        <xdr:cNvSpPr txBox="1"/>
      </xdr:nvSpPr>
      <xdr:spPr>
        <a:xfrm>
          <a:off x="6200775" y="435578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148</xdr:row>
      <xdr:rowOff>0</xdr:rowOff>
    </xdr:from>
    <xdr:ext cx="184731" cy="262572"/>
    <xdr:sp macro="" textlink="">
      <xdr:nvSpPr>
        <xdr:cNvPr id="23" name="TextBox 22"/>
        <xdr:cNvSpPr txBox="1"/>
      </xdr:nvSpPr>
      <xdr:spPr>
        <a:xfrm>
          <a:off x="133350" y="435578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148</xdr:row>
      <xdr:rowOff>0</xdr:rowOff>
    </xdr:from>
    <xdr:ext cx="1638301" cy="251736"/>
    <xdr:sp macro="" textlink="">
      <xdr:nvSpPr>
        <xdr:cNvPr id="24" name="TextBox 23"/>
        <xdr:cNvSpPr txBox="1"/>
      </xdr:nvSpPr>
      <xdr:spPr>
        <a:xfrm>
          <a:off x="28574" y="435578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148</xdr:row>
      <xdr:rowOff>0</xdr:rowOff>
    </xdr:from>
    <xdr:ext cx="962025" cy="262572"/>
    <xdr:sp macro="" textlink="">
      <xdr:nvSpPr>
        <xdr:cNvPr id="25" name="TextBox 24"/>
        <xdr:cNvSpPr txBox="1"/>
      </xdr:nvSpPr>
      <xdr:spPr>
        <a:xfrm>
          <a:off x="6200775" y="435578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148</xdr:row>
      <xdr:rowOff>0</xdr:rowOff>
    </xdr:from>
    <xdr:ext cx="45719" cy="262572"/>
    <xdr:sp macro="" textlink="">
      <xdr:nvSpPr>
        <xdr:cNvPr id="26" name="TextBox 25"/>
        <xdr:cNvSpPr txBox="1"/>
      </xdr:nvSpPr>
      <xdr:spPr>
        <a:xfrm>
          <a:off x="272362" y="43557825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148</xdr:row>
      <xdr:rowOff>0</xdr:rowOff>
    </xdr:from>
    <xdr:ext cx="962025" cy="262572"/>
    <xdr:sp macro="" textlink="">
      <xdr:nvSpPr>
        <xdr:cNvPr id="27" name="TextBox 26"/>
        <xdr:cNvSpPr txBox="1"/>
      </xdr:nvSpPr>
      <xdr:spPr>
        <a:xfrm>
          <a:off x="6200775" y="435578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148</xdr:row>
      <xdr:rowOff>0</xdr:rowOff>
    </xdr:from>
    <xdr:ext cx="184731" cy="262572"/>
    <xdr:sp macro="" textlink="">
      <xdr:nvSpPr>
        <xdr:cNvPr id="28" name="TextBox 27"/>
        <xdr:cNvSpPr txBox="1"/>
      </xdr:nvSpPr>
      <xdr:spPr>
        <a:xfrm>
          <a:off x="133350" y="435578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148</xdr:row>
      <xdr:rowOff>0</xdr:rowOff>
    </xdr:from>
    <xdr:ext cx="1638301" cy="251736"/>
    <xdr:sp macro="" textlink="">
      <xdr:nvSpPr>
        <xdr:cNvPr id="29" name="TextBox 28"/>
        <xdr:cNvSpPr txBox="1"/>
      </xdr:nvSpPr>
      <xdr:spPr>
        <a:xfrm>
          <a:off x="28574" y="435578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148</xdr:row>
      <xdr:rowOff>0</xdr:rowOff>
    </xdr:from>
    <xdr:ext cx="962025" cy="262572"/>
    <xdr:sp macro="" textlink="">
      <xdr:nvSpPr>
        <xdr:cNvPr id="30" name="TextBox 29"/>
        <xdr:cNvSpPr txBox="1"/>
      </xdr:nvSpPr>
      <xdr:spPr>
        <a:xfrm>
          <a:off x="6200775" y="435578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148</xdr:row>
      <xdr:rowOff>0</xdr:rowOff>
    </xdr:from>
    <xdr:ext cx="45719" cy="262572"/>
    <xdr:sp macro="" textlink="">
      <xdr:nvSpPr>
        <xdr:cNvPr id="31" name="TextBox 30"/>
        <xdr:cNvSpPr txBox="1"/>
      </xdr:nvSpPr>
      <xdr:spPr>
        <a:xfrm>
          <a:off x="272362" y="43557825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148</xdr:row>
      <xdr:rowOff>0</xdr:rowOff>
    </xdr:from>
    <xdr:ext cx="962025" cy="262572"/>
    <xdr:sp macro="" textlink="">
      <xdr:nvSpPr>
        <xdr:cNvPr id="32" name="TextBox 31"/>
        <xdr:cNvSpPr txBox="1"/>
      </xdr:nvSpPr>
      <xdr:spPr>
        <a:xfrm>
          <a:off x="6200775" y="435578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148</xdr:row>
      <xdr:rowOff>0</xdr:rowOff>
    </xdr:from>
    <xdr:ext cx="184731" cy="262572"/>
    <xdr:sp macro="" textlink="">
      <xdr:nvSpPr>
        <xdr:cNvPr id="33" name="TextBox 32"/>
        <xdr:cNvSpPr txBox="1"/>
      </xdr:nvSpPr>
      <xdr:spPr>
        <a:xfrm>
          <a:off x="133350" y="435578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148</xdr:row>
      <xdr:rowOff>0</xdr:rowOff>
    </xdr:from>
    <xdr:ext cx="962025" cy="262572"/>
    <xdr:sp macro="" textlink="">
      <xdr:nvSpPr>
        <xdr:cNvPr id="34" name="TextBox 33"/>
        <xdr:cNvSpPr txBox="1"/>
      </xdr:nvSpPr>
      <xdr:spPr>
        <a:xfrm>
          <a:off x="6200775" y="435578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148</xdr:row>
      <xdr:rowOff>0</xdr:rowOff>
    </xdr:from>
    <xdr:ext cx="45719" cy="262572"/>
    <xdr:sp macro="" textlink="">
      <xdr:nvSpPr>
        <xdr:cNvPr id="35" name="TextBox 34"/>
        <xdr:cNvSpPr txBox="1"/>
      </xdr:nvSpPr>
      <xdr:spPr>
        <a:xfrm>
          <a:off x="272362" y="43557825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148</xdr:row>
      <xdr:rowOff>0</xdr:rowOff>
    </xdr:from>
    <xdr:ext cx="962025" cy="262572"/>
    <xdr:sp macro="" textlink="">
      <xdr:nvSpPr>
        <xdr:cNvPr id="36" name="TextBox 35"/>
        <xdr:cNvSpPr txBox="1"/>
      </xdr:nvSpPr>
      <xdr:spPr>
        <a:xfrm>
          <a:off x="6200775" y="435578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148</xdr:row>
      <xdr:rowOff>0</xdr:rowOff>
    </xdr:from>
    <xdr:ext cx="1638301" cy="251736"/>
    <xdr:sp macro="" textlink="">
      <xdr:nvSpPr>
        <xdr:cNvPr id="37" name="TextBox 36"/>
        <xdr:cNvSpPr txBox="1"/>
      </xdr:nvSpPr>
      <xdr:spPr>
        <a:xfrm>
          <a:off x="92075" y="435578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148</xdr:row>
      <xdr:rowOff>0</xdr:rowOff>
    </xdr:from>
    <xdr:ext cx="962025" cy="262572"/>
    <xdr:sp macro="" textlink="">
      <xdr:nvSpPr>
        <xdr:cNvPr id="38" name="TextBox 37"/>
        <xdr:cNvSpPr txBox="1"/>
      </xdr:nvSpPr>
      <xdr:spPr>
        <a:xfrm>
          <a:off x="6200775" y="435578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148</xdr:row>
      <xdr:rowOff>0</xdr:rowOff>
    </xdr:from>
    <xdr:ext cx="45719" cy="262572"/>
    <xdr:sp macro="" textlink="">
      <xdr:nvSpPr>
        <xdr:cNvPr id="39" name="TextBox 38"/>
        <xdr:cNvSpPr txBox="1"/>
      </xdr:nvSpPr>
      <xdr:spPr>
        <a:xfrm>
          <a:off x="272362" y="43557825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148</xdr:row>
      <xdr:rowOff>0</xdr:rowOff>
    </xdr:from>
    <xdr:ext cx="962025" cy="262572"/>
    <xdr:sp macro="" textlink="">
      <xdr:nvSpPr>
        <xdr:cNvPr id="40" name="TextBox 39"/>
        <xdr:cNvSpPr txBox="1"/>
      </xdr:nvSpPr>
      <xdr:spPr>
        <a:xfrm>
          <a:off x="6200775" y="435578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148</xdr:row>
      <xdr:rowOff>0</xdr:rowOff>
    </xdr:from>
    <xdr:ext cx="1638301" cy="251736"/>
    <xdr:sp macro="" textlink="">
      <xdr:nvSpPr>
        <xdr:cNvPr id="41" name="TextBox 40"/>
        <xdr:cNvSpPr txBox="1"/>
      </xdr:nvSpPr>
      <xdr:spPr>
        <a:xfrm>
          <a:off x="92075" y="435578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148</xdr:row>
      <xdr:rowOff>0</xdr:rowOff>
    </xdr:from>
    <xdr:ext cx="962025" cy="262572"/>
    <xdr:sp macro="" textlink="">
      <xdr:nvSpPr>
        <xdr:cNvPr id="42" name="TextBox 41"/>
        <xdr:cNvSpPr txBox="1"/>
      </xdr:nvSpPr>
      <xdr:spPr>
        <a:xfrm>
          <a:off x="6200775" y="435578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148</xdr:row>
      <xdr:rowOff>0</xdr:rowOff>
    </xdr:from>
    <xdr:ext cx="45719" cy="262572"/>
    <xdr:sp macro="" textlink="">
      <xdr:nvSpPr>
        <xdr:cNvPr id="43" name="TextBox 42"/>
        <xdr:cNvSpPr txBox="1"/>
      </xdr:nvSpPr>
      <xdr:spPr>
        <a:xfrm>
          <a:off x="272362" y="43557825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148</xdr:row>
      <xdr:rowOff>0</xdr:rowOff>
    </xdr:from>
    <xdr:ext cx="962025" cy="262572"/>
    <xdr:sp macro="" textlink="">
      <xdr:nvSpPr>
        <xdr:cNvPr id="44" name="TextBox 43"/>
        <xdr:cNvSpPr txBox="1"/>
      </xdr:nvSpPr>
      <xdr:spPr>
        <a:xfrm>
          <a:off x="6200775" y="435578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148</xdr:row>
      <xdr:rowOff>0</xdr:rowOff>
    </xdr:from>
    <xdr:ext cx="1638301" cy="251736"/>
    <xdr:sp macro="" textlink="">
      <xdr:nvSpPr>
        <xdr:cNvPr id="45" name="TextBox 44"/>
        <xdr:cNvSpPr txBox="1"/>
      </xdr:nvSpPr>
      <xdr:spPr>
        <a:xfrm>
          <a:off x="92075" y="435578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148</xdr:row>
      <xdr:rowOff>0</xdr:rowOff>
    </xdr:from>
    <xdr:ext cx="962025" cy="262572"/>
    <xdr:sp macro="" textlink="">
      <xdr:nvSpPr>
        <xdr:cNvPr id="46" name="TextBox 45"/>
        <xdr:cNvSpPr txBox="1"/>
      </xdr:nvSpPr>
      <xdr:spPr>
        <a:xfrm>
          <a:off x="6200775" y="435578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148</xdr:row>
      <xdr:rowOff>0</xdr:rowOff>
    </xdr:from>
    <xdr:ext cx="962025" cy="262572"/>
    <xdr:sp macro="" textlink="">
      <xdr:nvSpPr>
        <xdr:cNvPr id="47" name="TextBox 46"/>
        <xdr:cNvSpPr txBox="1"/>
      </xdr:nvSpPr>
      <xdr:spPr>
        <a:xfrm>
          <a:off x="6200775" y="435578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214</xdr:row>
      <xdr:rowOff>238125</xdr:rowOff>
    </xdr:from>
    <xdr:ext cx="184731" cy="262572"/>
    <xdr:sp macro="" textlink="">
      <xdr:nvSpPr>
        <xdr:cNvPr id="48" name="TextBox 47"/>
        <xdr:cNvSpPr txBox="1"/>
      </xdr:nvSpPr>
      <xdr:spPr>
        <a:xfrm>
          <a:off x="133350" y="633031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213</xdr:row>
      <xdr:rowOff>171450</xdr:rowOff>
    </xdr:from>
    <xdr:ext cx="1638301" cy="744435"/>
    <xdr:sp macro="" textlink="">
      <xdr:nvSpPr>
        <xdr:cNvPr id="49" name="TextBox 48"/>
        <xdr:cNvSpPr txBox="1"/>
      </xdr:nvSpPr>
      <xdr:spPr>
        <a:xfrm>
          <a:off x="28574" y="62941200"/>
          <a:ext cx="1638301" cy="7444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11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</a:t>
          </a:r>
          <a:r>
            <a:rPr lang="th-TH" sz="15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.......................................     นางสาวนิศารัตน์</a:t>
          </a:r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  หมาดโซ๊ะ</a:t>
          </a:r>
        </a:p>
        <a:p>
          <a:pPr algn="ctr"/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นักวิชาการเงินและบัญชี</a:t>
          </a:r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214</xdr:row>
      <xdr:rowOff>0</xdr:rowOff>
    </xdr:from>
    <xdr:ext cx="962025" cy="262572"/>
    <xdr:sp macro="" textlink="">
      <xdr:nvSpPr>
        <xdr:cNvPr id="50" name="TextBox 49"/>
        <xdr:cNvSpPr txBox="1"/>
      </xdr:nvSpPr>
      <xdr:spPr>
        <a:xfrm>
          <a:off x="6200775" y="630650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</xdr:col>
      <xdr:colOff>76200</xdr:colOff>
      <xdr:row>213</xdr:row>
      <xdr:rowOff>190500</xdr:rowOff>
    </xdr:from>
    <xdr:ext cx="1323975" cy="903837"/>
    <xdr:sp macro="" textlink="">
      <xdr:nvSpPr>
        <xdr:cNvPr id="51" name="TextBox 50"/>
        <xdr:cNvSpPr txBox="1"/>
      </xdr:nvSpPr>
      <xdr:spPr>
        <a:xfrm>
          <a:off x="1914525" y="62960250"/>
          <a:ext cx="1323975" cy="9038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11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</a:t>
          </a:r>
          <a:r>
            <a:rPr lang="th-TH" sz="15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....................................     นายสูดีมัน  ยูโซ๊ะ </a:t>
          </a:r>
        </a:p>
        <a:p>
          <a:pPr algn="ctr"/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ผู้อำนวยการกองคลัง</a:t>
          </a:r>
        </a:p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3</xdr:col>
      <xdr:colOff>742951</xdr:colOff>
      <xdr:row>213</xdr:row>
      <xdr:rowOff>190500</xdr:rowOff>
    </xdr:from>
    <xdr:ext cx="1666874" cy="961802"/>
    <xdr:sp macro="" textlink="">
      <xdr:nvSpPr>
        <xdr:cNvPr id="52" name="TextBox 51"/>
        <xdr:cNvSpPr txBox="1"/>
      </xdr:nvSpPr>
      <xdr:spPr>
        <a:xfrm>
          <a:off x="3467101" y="62960250"/>
          <a:ext cx="1666874" cy="9618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11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</a:t>
          </a:r>
          <a:r>
            <a:rPr lang="th-TH" sz="15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.......................................     นางธิดา  พนัสนอก</a:t>
          </a:r>
          <a:endParaRPr lang="th-TH" sz="1500" baseline="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  <a:p>
          <a:pPr algn="ctr"/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ปลัดองค์การบริหารส่วนตำบลควนสตอ</a:t>
          </a:r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4</xdr:col>
      <xdr:colOff>1581150</xdr:colOff>
      <xdr:row>213</xdr:row>
      <xdr:rowOff>133350</xdr:rowOff>
    </xdr:from>
    <xdr:ext cx="1752601" cy="971327"/>
    <xdr:sp macro="" textlink="">
      <xdr:nvSpPr>
        <xdr:cNvPr id="53" name="TextBox 52"/>
        <xdr:cNvSpPr txBox="1"/>
      </xdr:nvSpPr>
      <xdr:spPr>
        <a:xfrm>
          <a:off x="5267325" y="62903100"/>
          <a:ext cx="1752601" cy="9713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11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</a:t>
          </a:r>
          <a:r>
            <a:rPr lang="th-TH" sz="15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.......................................     นายดาเระ  นาปาเลน</a:t>
          </a:r>
          <a:endParaRPr lang="th-TH" sz="1500" baseline="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  <a:p>
          <a:pPr algn="ctr"/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นายกองค์การบริหารส่วนตำบลควนสตอ</a:t>
          </a:r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0</xdr:col>
      <xdr:colOff>133350</xdr:colOff>
      <xdr:row>256</xdr:row>
      <xdr:rowOff>0</xdr:rowOff>
    </xdr:from>
    <xdr:ext cx="184731" cy="262572"/>
    <xdr:sp macro="" textlink="">
      <xdr:nvSpPr>
        <xdr:cNvPr id="54" name="TextBox 53"/>
        <xdr:cNvSpPr txBox="1"/>
      </xdr:nvSpPr>
      <xdr:spPr>
        <a:xfrm>
          <a:off x="133350" y="754856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256</xdr:row>
      <xdr:rowOff>0</xdr:rowOff>
    </xdr:from>
    <xdr:ext cx="962025" cy="262572"/>
    <xdr:sp macro="" textlink="">
      <xdr:nvSpPr>
        <xdr:cNvPr id="55" name="TextBox 54"/>
        <xdr:cNvSpPr txBox="1"/>
      </xdr:nvSpPr>
      <xdr:spPr>
        <a:xfrm>
          <a:off x="6200775" y="754856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256</xdr:row>
      <xdr:rowOff>0</xdr:rowOff>
    </xdr:from>
    <xdr:ext cx="184731" cy="262572"/>
    <xdr:sp macro="" textlink="">
      <xdr:nvSpPr>
        <xdr:cNvPr id="56" name="TextBox 55"/>
        <xdr:cNvSpPr txBox="1"/>
      </xdr:nvSpPr>
      <xdr:spPr>
        <a:xfrm>
          <a:off x="133350" y="754856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256</xdr:row>
      <xdr:rowOff>0</xdr:rowOff>
    </xdr:from>
    <xdr:ext cx="1638301" cy="251736"/>
    <xdr:sp macro="" textlink="">
      <xdr:nvSpPr>
        <xdr:cNvPr id="57" name="TextBox 56"/>
        <xdr:cNvSpPr txBox="1"/>
      </xdr:nvSpPr>
      <xdr:spPr>
        <a:xfrm>
          <a:off x="28574" y="754856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256</xdr:row>
      <xdr:rowOff>0</xdr:rowOff>
    </xdr:from>
    <xdr:ext cx="962025" cy="262572"/>
    <xdr:sp macro="" textlink="">
      <xdr:nvSpPr>
        <xdr:cNvPr id="58" name="TextBox 57"/>
        <xdr:cNvSpPr txBox="1"/>
      </xdr:nvSpPr>
      <xdr:spPr>
        <a:xfrm>
          <a:off x="6200775" y="754856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256</xdr:row>
      <xdr:rowOff>0</xdr:rowOff>
    </xdr:from>
    <xdr:ext cx="184731" cy="262572"/>
    <xdr:sp macro="" textlink="">
      <xdr:nvSpPr>
        <xdr:cNvPr id="59" name="TextBox 58"/>
        <xdr:cNvSpPr txBox="1"/>
      </xdr:nvSpPr>
      <xdr:spPr>
        <a:xfrm>
          <a:off x="133350" y="754856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256</xdr:row>
      <xdr:rowOff>0</xdr:rowOff>
    </xdr:from>
    <xdr:ext cx="1638301" cy="251736"/>
    <xdr:sp macro="" textlink="">
      <xdr:nvSpPr>
        <xdr:cNvPr id="60" name="TextBox 59"/>
        <xdr:cNvSpPr txBox="1"/>
      </xdr:nvSpPr>
      <xdr:spPr>
        <a:xfrm>
          <a:off x="28574" y="754856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256</xdr:row>
      <xdr:rowOff>0</xdr:rowOff>
    </xdr:from>
    <xdr:ext cx="962025" cy="262572"/>
    <xdr:sp macro="" textlink="">
      <xdr:nvSpPr>
        <xdr:cNvPr id="61" name="TextBox 60"/>
        <xdr:cNvSpPr txBox="1"/>
      </xdr:nvSpPr>
      <xdr:spPr>
        <a:xfrm>
          <a:off x="6200775" y="754856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256</xdr:row>
      <xdr:rowOff>0</xdr:rowOff>
    </xdr:from>
    <xdr:ext cx="45719" cy="262572"/>
    <xdr:sp macro="" textlink="">
      <xdr:nvSpPr>
        <xdr:cNvPr id="62" name="TextBox 61"/>
        <xdr:cNvSpPr txBox="1"/>
      </xdr:nvSpPr>
      <xdr:spPr>
        <a:xfrm>
          <a:off x="272362" y="75485625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256</xdr:row>
      <xdr:rowOff>0</xdr:rowOff>
    </xdr:from>
    <xdr:ext cx="962025" cy="262572"/>
    <xdr:sp macro="" textlink="">
      <xdr:nvSpPr>
        <xdr:cNvPr id="63" name="TextBox 62"/>
        <xdr:cNvSpPr txBox="1"/>
      </xdr:nvSpPr>
      <xdr:spPr>
        <a:xfrm>
          <a:off x="6200775" y="754856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256</xdr:row>
      <xdr:rowOff>0</xdr:rowOff>
    </xdr:from>
    <xdr:ext cx="184731" cy="262572"/>
    <xdr:sp macro="" textlink="">
      <xdr:nvSpPr>
        <xdr:cNvPr id="64" name="TextBox 63"/>
        <xdr:cNvSpPr txBox="1"/>
      </xdr:nvSpPr>
      <xdr:spPr>
        <a:xfrm>
          <a:off x="133350" y="754856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256</xdr:row>
      <xdr:rowOff>0</xdr:rowOff>
    </xdr:from>
    <xdr:ext cx="1638301" cy="251736"/>
    <xdr:sp macro="" textlink="">
      <xdr:nvSpPr>
        <xdr:cNvPr id="65" name="TextBox 64"/>
        <xdr:cNvSpPr txBox="1"/>
      </xdr:nvSpPr>
      <xdr:spPr>
        <a:xfrm>
          <a:off x="28574" y="754856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256</xdr:row>
      <xdr:rowOff>0</xdr:rowOff>
    </xdr:from>
    <xdr:ext cx="962025" cy="262572"/>
    <xdr:sp macro="" textlink="">
      <xdr:nvSpPr>
        <xdr:cNvPr id="66" name="TextBox 65"/>
        <xdr:cNvSpPr txBox="1"/>
      </xdr:nvSpPr>
      <xdr:spPr>
        <a:xfrm>
          <a:off x="6200775" y="754856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256</xdr:row>
      <xdr:rowOff>0</xdr:rowOff>
    </xdr:from>
    <xdr:ext cx="45719" cy="262572"/>
    <xdr:sp macro="" textlink="">
      <xdr:nvSpPr>
        <xdr:cNvPr id="67" name="TextBox 66"/>
        <xdr:cNvSpPr txBox="1"/>
      </xdr:nvSpPr>
      <xdr:spPr>
        <a:xfrm>
          <a:off x="272362" y="75485625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256</xdr:row>
      <xdr:rowOff>0</xdr:rowOff>
    </xdr:from>
    <xdr:ext cx="962025" cy="262572"/>
    <xdr:sp macro="" textlink="">
      <xdr:nvSpPr>
        <xdr:cNvPr id="68" name="TextBox 67"/>
        <xdr:cNvSpPr txBox="1"/>
      </xdr:nvSpPr>
      <xdr:spPr>
        <a:xfrm>
          <a:off x="6200775" y="754856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256</xdr:row>
      <xdr:rowOff>0</xdr:rowOff>
    </xdr:from>
    <xdr:ext cx="184731" cy="262572"/>
    <xdr:sp macro="" textlink="">
      <xdr:nvSpPr>
        <xdr:cNvPr id="69" name="TextBox 68"/>
        <xdr:cNvSpPr txBox="1"/>
      </xdr:nvSpPr>
      <xdr:spPr>
        <a:xfrm>
          <a:off x="133350" y="754856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256</xdr:row>
      <xdr:rowOff>0</xdr:rowOff>
    </xdr:from>
    <xdr:ext cx="1638301" cy="251736"/>
    <xdr:sp macro="" textlink="">
      <xdr:nvSpPr>
        <xdr:cNvPr id="70" name="TextBox 69"/>
        <xdr:cNvSpPr txBox="1"/>
      </xdr:nvSpPr>
      <xdr:spPr>
        <a:xfrm>
          <a:off x="28574" y="754856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256</xdr:row>
      <xdr:rowOff>0</xdr:rowOff>
    </xdr:from>
    <xdr:ext cx="962025" cy="262572"/>
    <xdr:sp macro="" textlink="">
      <xdr:nvSpPr>
        <xdr:cNvPr id="71" name="TextBox 70"/>
        <xdr:cNvSpPr txBox="1"/>
      </xdr:nvSpPr>
      <xdr:spPr>
        <a:xfrm>
          <a:off x="6200775" y="754856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256</xdr:row>
      <xdr:rowOff>0</xdr:rowOff>
    </xdr:from>
    <xdr:ext cx="45719" cy="262572"/>
    <xdr:sp macro="" textlink="">
      <xdr:nvSpPr>
        <xdr:cNvPr id="72" name="TextBox 71"/>
        <xdr:cNvSpPr txBox="1"/>
      </xdr:nvSpPr>
      <xdr:spPr>
        <a:xfrm>
          <a:off x="272362" y="75485625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256</xdr:row>
      <xdr:rowOff>0</xdr:rowOff>
    </xdr:from>
    <xdr:ext cx="962025" cy="262572"/>
    <xdr:sp macro="" textlink="">
      <xdr:nvSpPr>
        <xdr:cNvPr id="73" name="TextBox 72"/>
        <xdr:cNvSpPr txBox="1"/>
      </xdr:nvSpPr>
      <xdr:spPr>
        <a:xfrm>
          <a:off x="6200775" y="754856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256</xdr:row>
      <xdr:rowOff>0</xdr:rowOff>
    </xdr:from>
    <xdr:ext cx="184731" cy="262572"/>
    <xdr:sp macro="" textlink="">
      <xdr:nvSpPr>
        <xdr:cNvPr id="74" name="TextBox 73"/>
        <xdr:cNvSpPr txBox="1"/>
      </xdr:nvSpPr>
      <xdr:spPr>
        <a:xfrm>
          <a:off x="133350" y="754856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256</xdr:row>
      <xdr:rowOff>0</xdr:rowOff>
    </xdr:from>
    <xdr:ext cx="1638301" cy="251736"/>
    <xdr:sp macro="" textlink="">
      <xdr:nvSpPr>
        <xdr:cNvPr id="75" name="TextBox 74"/>
        <xdr:cNvSpPr txBox="1"/>
      </xdr:nvSpPr>
      <xdr:spPr>
        <a:xfrm>
          <a:off x="28574" y="754856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256</xdr:row>
      <xdr:rowOff>0</xdr:rowOff>
    </xdr:from>
    <xdr:ext cx="962025" cy="262572"/>
    <xdr:sp macro="" textlink="">
      <xdr:nvSpPr>
        <xdr:cNvPr id="76" name="TextBox 75"/>
        <xdr:cNvSpPr txBox="1"/>
      </xdr:nvSpPr>
      <xdr:spPr>
        <a:xfrm>
          <a:off x="6200775" y="754856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256</xdr:row>
      <xdr:rowOff>0</xdr:rowOff>
    </xdr:from>
    <xdr:ext cx="45719" cy="262572"/>
    <xdr:sp macro="" textlink="">
      <xdr:nvSpPr>
        <xdr:cNvPr id="77" name="TextBox 76"/>
        <xdr:cNvSpPr txBox="1"/>
      </xdr:nvSpPr>
      <xdr:spPr>
        <a:xfrm>
          <a:off x="272362" y="75485625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256</xdr:row>
      <xdr:rowOff>0</xdr:rowOff>
    </xdr:from>
    <xdr:ext cx="962025" cy="262572"/>
    <xdr:sp macro="" textlink="">
      <xdr:nvSpPr>
        <xdr:cNvPr id="78" name="TextBox 77"/>
        <xdr:cNvSpPr txBox="1"/>
      </xdr:nvSpPr>
      <xdr:spPr>
        <a:xfrm>
          <a:off x="6200775" y="754856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256</xdr:row>
      <xdr:rowOff>0</xdr:rowOff>
    </xdr:from>
    <xdr:ext cx="184731" cy="262572"/>
    <xdr:sp macro="" textlink="">
      <xdr:nvSpPr>
        <xdr:cNvPr id="79" name="TextBox 78"/>
        <xdr:cNvSpPr txBox="1"/>
      </xdr:nvSpPr>
      <xdr:spPr>
        <a:xfrm>
          <a:off x="133350" y="754856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256</xdr:row>
      <xdr:rowOff>0</xdr:rowOff>
    </xdr:from>
    <xdr:ext cx="962025" cy="262572"/>
    <xdr:sp macro="" textlink="">
      <xdr:nvSpPr>
        <xdr:cNvPr id="80" name="TextBox 79"/>
        <xdr:cNvSpPr txBox="1"/>
      </xdr:nvSpPr>
      <xdr:spPr>
        <a:xfrm>
          <a:off x="6200775" y="754856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256</xdr:row>
      <xdr:rowOff>0</xdr:rowOff>
    </xdr:from>
    <xdr:ext cx="45719" cy="262572"/>
    <xdr:sp macro="" textlink="">
      <xdr:nvSpPr>
        <xdr:cNvPr id="81" name="TextBox 80"/>
        <xdr:cNvSpPr txBox="1"/>
      </xdr:nvSpPr>
      <xdr:spPr>
        <a:xfrm>
          <a:off x="272362" y="75485625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256</xdr:row>
      <xdr:rowOff>0</xdr:rowOff>
    </xdr:from>
    <xdr:ext cx="962025" cy="262572"/>
    <xdr:sp macro="" textlink="">
      <xdr:nvSpPr>
        <xdr:cNvPr id="82" name="TextBox 81"/>
        <xdr:cNvSpPr txBox="1"/>
      </xdr:nvSpPr>
      <xdr:spPr>
        <a:xfrm>
          <a:off x="6200775" y="754856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256</xdr:row>
      <xdr:rowOff>0</xdr:rowOff>
    </xdr:from>
    <xdr:ext cx="1638301" cy="251736"/>
    <xdr:sp macro="" textlink="">
      <xdr:nvSpPr>
        <xdr:cNvPr id="83" name="TextBox 82"/>
        <xdr:cNvSpPr txBox="1"/>
      </xdr:nvSpPr>
      <xdr:spPr>
        <a:xfrm>
          <a:off x="92075" y="754856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256</xdr:row>
      <xdr:rowOff>0</xdr:rowOff>
    </xdr:from>
    <xdr:ext cx="962025" cy="262572"/>
    <xdr:sp macro="" textlink="">
      <xdr:nvSpPr>
        <xdr:cNvPr id="84" name="TextBox 83"/>
        <xdr:cNvSpPr txBox="1"/>
      </xdr:nvSpPr>
      <xdr:spPr>
        <a:xfrm>
          <a:off x="6200775" y="754856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256</xdr:row>
      <xdr:rowOff>0</xdr:rowOff>
    </xdr:from>
    <xdr:ext cx="45719" cy="262572"/>
    <xdr:sp macro="" textlink="">
      <xdr:nvSpPr>
        <xdr:cNvPr id="85" name="TextBox 84"/>
        <xdr:cNvSpPr txBox="1"/>
      </xdr:nvSpPr>
      <xdr:spPr>
        <a:xfrm>
          <a:off x="272362" y="75485625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256</xdr:row>
      <xdr:rowOff>0</xdr:rowOff>
    </xdr:from>
    <xdr:ext cx="962025" cy="262572"/>
    <xdr:sp macro="" textlink="">
      <xdr:nvSpPr>
        <xdr:cNvPr id="86" name="TextBox 85"/>
        <xdr:cNvSpPr txBox="1"/>
      </xdr:nvSpPr>
      <xdr:spPr>
        <a:xfrm>
          <a:off x="6200775" y="754856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256</xdr:row>
      <xdr:rowOff>0</xdr:rowOff>
    </xdr:from>
    <xdr:ext cx="1638301" cy="251736"/>
    <xdr:sp macro="" textlink="">
      <xdr:nvSpPr>
        <xdr:cNvPr id="87" name="TextBox 86"/>
        <xdr:cNvSpPr txBox="1"/>
      </xdr:nvSpPr>
      <xdr:spPr>
        <a:xfrm>
          <a:off x="92075" y="754856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256</xdr:row>
      <xdr:rowOff>0</xdr:rowOff>
    </xdr:from>
    <xdr:ext cx="962025" cy="262572"/>
    <xdr:sp macro="" textlink="">
      <xdr:nvSpPr>
        <xdr:cNvPr id="88" name="TextBox 87"/>
        <xdr:cNvSpPr txBox="1"/>
      </xdr:nvSpPr>
      <xdr:spPr>
        <a:xfrm>
          <a:off x="6200775" y="754856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256</xdr:row>
      <xdr:rowOff>0</xdr:rowOff>
    </xdr:from>
    <xdr:ext cx="45719" cy="262572"/>
    <xdr:sp macro="" textlink="">
      <xdr:nvSpPr>
        <xdr:cNvPr id="89" name="TextBox 88"/>
        <xdr:cNvSpPr txBox="1"/>
      </xdr:nvSpPr>
      <xdr:spPr>
        <a:xfrm>
          <a:off x="272362" y="75485625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256</xdr:row>
      <xdr:rowOff>0</xdr:rowOff>
    </xdr:from>
    <xdr:ext cx="962025" cy="262572"/>
    <xdr:sp macro="" textlink="">
      <xdr:nvSpPr>
        <xdr:cNvPr id="90" name="TextBox 89"/>
        <xdr:cNvSpPr txBox="1"/>
      </xdr:nvSpPr>
      <xdr:spPr>
        <a:xfrm>
          <a:off x="6200775" y="754856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256</xdr:row>
      <xdr:rowOff>0</xdr:rowOff>
    </xdr:from>
    <xdr:ext cx="1638301" cy="251736"/>
    <xdr:sp macro="" textlink="">
      <xdr:nvSpPr>
        <xdr:cNvPr id="91" name="TextBox 90"/>
        <xdr:cNvSpPr txBox="1"/>
      </xdr:nvSpPr>
      <xdr:spPr>
        <a:xfrm>
          <a:off x="92075" y="754856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256</xdr:row>
      <xdr:rowOff>0</xdr:rowOff>
    </xdr:from>
    <xdr:ext cx="962025" cy="262572"/>
    <xdr:sp macro="" textlink="">
      <xdr:nvSpPr>
        <xdr:cNvPr id="92" name="TextBox 91"/>
        <xdr:cNvSpPr txBox="1"/>
      </xdr:nvSpPr>
      <xdr:spPr>
        <a:xfrm>
          <a:off x="6200775" y="754856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256</xdr:row>
      <xdr:rowOff>0</xdr:rowOff>
    </xdr:from>
    <xdr:ext cx="962025" cy="262572"/>
    <xdr:sp macro="" textlink="">
      <xdr:nvSpPr>
        <xdr:cNvPr id="93" name="TextBox 92"/>
        <xdr:cNvSpPr txBox="1"/>
      </xdr:nvSpPr>
      <xdr:spPr>
        <a:xfrm>
          <a:off x="6200775" y="754856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321</xdr:row>
      <xdr:rowOff>238125</xdr:rowOff>
    </xdr:from>
    <xdr:ext cx="184731" cy="262572"/>
    <xdr:sp macro="" textlink="">
      <xdr:nvSpPr>
        <xdr:cNvPr id="94" name="TextBox 93"/>
        <xdr:cNvSpPr txBox="1"/>
      </xdr:nvSpPr>
      <xdr:spPr>
        <a:xfrm>
          <a:off x="133350" y="949356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320</xdr:row>
      <xdr:rowOff>171450</xdr:rowOff>
    </xdr:from>
    <xdr:ext cx="1638301" cy="744435"/>
    <xdr:sp macro="" textlink="">
      <xdr:nvSpPr>
        <xdr:cNvPr id="95" name="TextBox 94"/>
        <xdr:cNvSpPr txBox="1"/>
      </xdr:nvSpPr>
      <xdr:spPr>
        <a:xfrm>
          <a:off x="28574" y="94573725"/>
          <a:ext cx="1638301" cy="7444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11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</a:t>
          </a:r>
          <a:r>
            <a:rPr lang="th-TH" sz="15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.......................................     นางสาวนิศารัตน์</a:t>
          </a:r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  หมาดโซ๊ะ</a:t>
          </a:r>
        </a:p>
        <a:p>
          <a:pPr algn="ctr"/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นักวิชาการเงินและบัญชี</a:t>
          </a:r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321</xdr:row>
      <xdr:rowOff>0</xdr:rowOff>
    </xdr:from>
    <xdr:ext cx="962025" cy="262572"/>
    <xdr:sp macro="" textlink="">
      <xdr:nvSpPr>
        <xdr:cNvPr id="96" name="TextBox 95"/>
        <xdr:cNvSpPr txBox="1"/>
      </xdr:nvSpPr>
      <xdr:spPr>
        <a:xfrm>
          <a:off x="6200775" y="946975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</xdr:col>
      <xdr:colOff>76200</xdr:colOff>
      <xdr:row>320</xdr:row>
      <xdr:rowOff>190500</xdr:rowOff>
    </xdr:from>
    <xdr:ext cx="1323975" cy="903837"/>
    <xdr:sp macro="" textlink="">
      <xdr:nvSpPr>
        <xdr:cNvPr id="97" name="TextBox 96"/>
        <xdr:cNvSpPr txBox="1"/>
      </xdr:nvSpPr>
      <xdr:spPr>
        <a:xfrm>
          <a:off x="1914525" y="94592775"/>
          <a:ext cx="1323975" cy="9038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11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</a:t>
          </a:r>
          <a:r>
            <a:rPr lang="th-TH" sz="15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....................................     นายสูดีมัน  ยูโซ๊ะ </a:t>
          </a:r>
        </a:p>
        <a:p>
          <a:pPr algn="ctr"/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ผู้อำนวยการกองคลัง</a:t>
          </a:r>
        </a:p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3</xdr:col>
      <xdr:colOff>742951</xdr:colOff>
      <xdr:row>320</xdr:row>
      <xdr:rowOff>190500</xdr:rowOff>
    </xdr:from>
    <xdr:ext cx="1666874" cy="961802"/>
    <xdr:sp macro="" textlink="">
      <xdr:nvSpPr>
        <xdr:cNvPr id="98" name="TextBox 97"/>
        <xdr:cNvSpPr txBox="1"/>
      </xdr:nvSpPr>
      <xdr:spPr>
        <a:xfrm>
          <a:off x="3467101" y="94592775"/>
          <a:ext cx="1666874" cy="9618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11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</a:t>
          </a:r>
          <a:r>
            <a:rPr lang="th-TH" sz="15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.......................................     นางธิดา  พนัสนอก</a:t>
          </a:r>
          <a:endParaRPr lang="th-TH" sz="1500" baseline="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  <a:p>
          <a:pPr algn="ctr"/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ปลัดองค์การบริหารส่วนตำบลควนสตอ</a:t>
          </a:r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4</xdr:col>
      <xdr:colOff>1581150</xdr:colOff>
      <xdr:row>320</xdr:row>
      <xdr:rowOff>133350</xdr:rowOff>
    </xdr:from>
    <xdr:ext cx="1752601" cy="971327"/>
    <xdr:sp macro="" textlink="">
      <xdr:nvSpPr>
        <xdr:cNvPr id="99" name="TextBox 98"/>
        <xdr:cNvSpPr txBox="1"/>
      </xdr:nvSpPr>
      <xdr:spPr>
        <a:xfrm>
          <a:off x="5267325" y="94535625"/>
          <a:ext cx="1752601" cy="9713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11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</a:t>
          </a:r>
          <a:r>
            <a:rPr lang="th-TH" sz="150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.......................................     นายดาเระ  นาปาเลน</a:t>
          </a:r>
          <a:endParaRPr lang="th-TH" sz="1500" baseline="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  <a:p>
          <a:pPr algn="ctr"/>
          <a:r>
            <a:rPr lang="th-TH" sz="1500" baseline="0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นายกองค์การบริหารส่วนตำบลควนสตอ</a:t>
          </a:r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0</xdr:col>
      <xdr:colOff>133350</xdr:colOff>
      <xdr:row>326</xdr:row>
      <xdr:rowOff>0</xdr:rowOff>
    </xdr:from>
    <xdr:ext cx="184731" cy="262572"/>
    <xdr:sp macro="" textlink="">
      <xdr:nvSpPr>
        <xdr:cNvPr id="100" name="TextBox 99"/>
        <xdr:cNvSpPr txBox="1"/>
      </xdr:nvSpPr>
      <xdr:spPr>
        <a:xfrm>
          <a:off x="133350" y="107413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326</xdr:row>
      <xdr:rowOff>0</xdr:rowOff>
    </xdr:from>
    <xdr:ext cx="962025" cy="262572"/>
    <xdr:sp macro="" textlink="">
      <xdr:nvSpPr>
        <xdr:cNvPr id="101" name="TextBox 100"/>
        <xdr:cNvSpPr txBox="1"/>
      </xdr:nvSpPr>
      <xdr:spPr>
        <a:xfrm>
          <a:off x="6200775" y="1074134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326</xdr:row>
      <xdr:rowOff>0</xdr:rowOff>
    </xdr:from>
    <xdr:ext cx="184731" cy="262572"/>
    <xdr:sp macro="" textlink="">
      <xdr:nvSpPr>
        <xdr:cNvPr id="102" name="TextBox 101"/>
        <xdr:cNvSpPr txBox="1"/>
      </xdr:nvSpPr>
      <xdr:spPr>
        <a:xfrm>
          <a:off x="133350" y="107413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326</xdr:row>
      <xdr:rowOff>0</xdr:rowOff>
    </xdr:from>
    <xdr:ext cx="1638301" cy="251736"/>
    <xdr:sp macro="" textlink="">
      <xdr:nvSpPr>
        <xdr:cNvPr id="103" name="TextBox 102"/>
        <xdr:cNvSpPr txBox="1"/>
      </xdr:nvSpPr>
      <xdr:spPr>
        <a:xfrm>
          <a:off x="28574" y="1074134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326</xdr:row>
      <xdr:rowOff>0</xdr:rowOff>
    </xdr:from>
    <xdr:ext cx="962025" cy="262572"/>
    <xdr:sp macro="" textlink="">
      <xdr:nvSpPr>
        <xdr:cNvPr id="104" name="TextBox 103"/>
        <xdr:cNvSpPr txBox="1"/>
      </xdr:nvSpPr>
      <xdr:spPr>
        <a:xfrm>
          <a:off x="6200775" y="1074134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326</xdr:row>
      <xdr:rowOff>0</xdr:rowOff>
    </xdr:from>
    <xdr:ext cx="184731" cy="262572"/>
    <xdr:sp macro="" textlink="">
      <xdr:nvSpPr>
        <xdr:cNvPr id="105" name="TextBox 104"/>
        <xdr:cNvSpPr txBox="1"/>
      </xdr:nvSpPr>
      <xdr:spPr>
        <a:xfrm>
          <a:off x="133350" y="107413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326</xdr:row>
      <xdr:rowOff>0</xdr:rowOff>
    </xdr:from>
    <xdr:ext cx="1638301" cy="251736"/>
    <xdr:sp macro="" textlink="">
      <xdr:nvSpPr>
        <xdr:cNvPr id="106" name="TextBox 105"/>
        <xdr:cNvSpPr txBox="1"/>
      </xdr:nvSpPr>
      <xdr:spPr>
        <a:xfrm>
          <a:off x="28574" y="1074134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326</xdr:row>
      <xdr:rowOff>0</xdr:rowOff>
    </xdr:from>
    <xdr:ext cx="962025" cy="262572"/>
    <xdr:sp macro="" textlink="">
      <xdr:nvSpPr>
        <xdr:cNvPr id="107" name="TextBox 106"/>
        <xdr:cNvSpPr txBox="1"/>
      </xdr:nvSpPr>
      <xdr:spPr>
        <a:xfrm>
          <a:off x="6200775" y="1074134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326</xdr:row>
      <xdr:rowOff>0</xdr:rowOff>
    </xdr:from>
    <xdr:ext cx="45719" cy="262572"/>
    <xdr:sp macro="" textlink="">
      <xdr:nvSpPr>
        <xdr:cNvPr id="108" name="TextBox 107"/>
        <xdr:cNvSpPr txBox="1"/>
      </xdr:nvSpPr>
      <xdr:spPr>
        <a:xfrm>
          <a:off x="272362" y="107413425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326</xdr:row>
      <xdr:rowOff>0</xdr:rowOff>
    </xdr:from>
    <xdr:ext cx="962025" cy="262572"/>
    <xdr:sp macro="" textlink="">
      <xdr:nvSpPr>
        <xdr:cNvPr id="109" name="TextBox 108"/>
        <xdr:cNvSpPr txBox="1"/>
      </xdr:nvSpPr>
      <xdr:spPr>
        <a:xfrm>
          <a:off x="6200775" y="1074134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326</xdr:row>
      <xdr:rowOff>0</xdr:rowOff>
    </xdr:from>
    <xdr:ext cx="184731" cy="262572"/>
    <xdr:sp macro="" textlink="">
      <xdr:nvSpPr>
        <xdr:cNvPr id="110" name="TextBox 109"/>
        <xdr:cNvSpPr txBox="1"/>
      </xdr:nvSpPr>
      <xdr:spPr>
        <a:xfrm>
          <a:off x="133350" y="107413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326</xdr:row>
      <xdr:rowOff>0</xdr:rowOff>
    </xdr:from>
    <xdr:ext cx="1638301" cy="251736"/>
    <xdr:sp macro="" textlink="">
      <xdr:nvSpPr>
        <xdr:cNvPr id="111" name="TextBox 110"/>
        <xdr:cNvSpPr txBox="1"/>
      </xdr:nvSpPr>
      <xdr:spPr>
        <a:xfrm>
          <a:off x="28574" y="1074134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326</xdr:row>
      <xdr:rowOff>0</xdr:rowOff>
    </xdr:from>
    <xdr:ext cx="962025" cy="262572"/>
    <xdr:sp macro="" textlink="">
      <xdr:nvSpPr>
        <xdr:cNvPr id="112" name="TextBox 111"/>
        <xdr:cNvSpPr txBox="1"/>
      </xdr:nvSpPr>
      <xdr:spPr>
        <a:xfrm>
          <a:off x="6200775" y="1074134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326</xdr:row>
      <xdr:rowOff>0</xdr:rowOff>
    </xdr:from>
    <xdr:ext cx="45719" cy="262572"/>
    <xdr:sp macro="" textlink="">
      <xdr:nvSpPr>
        <xdr:cNvPr id="113" name="TextBox 112"/>
        <xdr:cNvSpPr txBox="1"/>
      </xdr:nvSpPr>
      <xdr:spPr>
        <a:xfrm>
          <a:off x="272362" y="107413425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326</xdr:row>
      <xdr:rowOff>0</xdr:rowOff>
    </xdr:from>
    <xdr:ext cx="962025" cy="262572"/>
    <xdr:sp macro="" textlink="">
      <xdr:nvSpPr>
        <xdr:cNvPr id="114" name="TextBox 113"/>
        <xdr:cNvSpPr txBox="1"/>
      </xdr:nvSpPr>
      <xdr:spPr>
        <a:xfrm>
          <a:off x="6200775" y="1074134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326</xdr:row>
      <xdr:rowOff>0</xdr:rowOff>
    </xdr:from>
    <xdr:ext cx="184731" cy="262572"/>
    <xdr:sp macro="" textlink="">
      <xdr:nvSpPr>
        <xdr:cNvPr id="115" name="TextBox 114"/>
        <xdr:cNvSpPr txBox="1"/>
      </xdr:nvSpPr>
      <xdr:spPr>
        <a:xfrm>
          <a:off x="133350" y="107413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326</xdr:row>
      <xdr:rowOff>0</xdr:rowOff>
    </xdr:from>
    <xdr:ext cx="1638301" cy="251736"/>
    <xdr:sp macro="" textlink="">
      <xdr:nvSpPr>
        <xdr:cNvPr id="116" name="TextBox 115"/>
        <xdr:cNvSpPr txBox="1"/>
      </xdr:nvSpPr>
      <xdr:spPr>
        <a:xfrm>
          <a:off x="28574" y="1074134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326</xdr:row>
      <xdr:rowOff>0</xdr:rowOff>
    </xdr:from>
    <xdr:ext cx="962025" cy="262572"/>
    <xdr:sp macro="" textlink="">
      <xdr:nvSpPr>
        <xdr:cNvPr id="117" name="TextBox 116"/>
        <xdr:cNvSpPr txBox="1"/>
      </xdr:nvSpPr>
      <xdr:spPr>
        <a:xfrm>
          <a:off x="6200775" y="1074134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326</xdr:row>
      <xdr:rowOff>0</xdr:rowOff>
    </xdr:from>
    <xdr:ext cx="45719" cy="262572"/>
    <xdr:sp macro="" textlink="">
      <xdr:nvSpPr>
        <xdr:cNvPr id="118" name="TextBox 117"/>
        <xdr:cNvSpPr txBox="1"/>
      </xdr:nvSpPr>
      <xdr:spPr>
        <a:xfrm>
          <a:off x="272362" y="107413425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326</xdr:row>
      <xdr:rowOff>0</xdr:rowOff>
    </xdr:from>
    <xdr:ext cx="962025" cy="262572"/>
    <xdr:sp macro="" textlink="">
      <xdr:nvSpPr>
        <xdr:cNvPr id="119" name="TextBox 118"/>
        <xdr:cNvSpPr txBox="1"/>
      </xdr:nvSpPr>
      <xdr:spPr>
        <a:xfrm>
          <a:off x="6200775" y="1074134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326</xdr:row>
      <xdr:rowOff>0</xdr:rowOff>
    </xdr:from>
    <xdr:ext cx="184731" cy="262572"/>
    <xdr:sp macro="" textlink="">
      <xdr:nvSpPr>
        <xdr:cNvPr id="120" name="TextBox 119"/>
        <xdr:cNvSpPr txBox="1"/>
      </xdr:nvSpPr>
      <xdr:spPr>
        <a:xfrm>
          <a:off x="133350" y="107413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326</xdr:row>
      <xdr:rowOff>0</xdr:rowOff>
    </xdr:from>
    <xdr:ext cx="1638301" cy="251736"/>
    <xdr:sp macro="" textlink="">
      <xdr:nvSpPr>
        <xdr:cNvPr id="121" name="TextBox 120"/>
        <xdr:cNvSpPr txBox="1"/>
      </xdr:nvSpPr>
      <xdr:spPr>
        <a:xfrm>
          <a:off x="28574" y="1074134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326</xdr:row>
      <xdr:rowOff>0</xdr:rowOff>
    </xdr:from>
    <xdr:ext cx="962025" cy="262572"/>
    <xdr:sp macro="" textlink="">
      <xdr:nvSpPr>
        <xdr:cNvPr id="122" name="TextBox 121"/>
        <xdr:cNvSpPr txBox="1"/>
      </xdr:nvSpPr>
      <xdr:spPr>
        <a:xfrm>
          <a:off x="6200775" y="1074134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326</xdr:row>
      <xdr:rowOff>0</xdr:rowOff>
    </xdr:from>
    <xdr:ext cx="45719" cy="262572"/>
    <xdr:sp macro="" textlink="">
      <xdr:nvSpPr>
        <xdr:cNvPr id="123" name="TextBox 122"/>
        <xdr:cNvSpPr txBox="1"/>
      </xdr:nvSpPr>
      <xdr:spPr>
        <a:xfrm>
          <a:off x="272362" y="107413425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326</xdr:row>
      <xdr:rowOff>0</xdr:rowOff>
    </xdr:from>
    <xdr:ext cx="962025" cy="262572"/>
    <xdr:sp macro="" textlink="">
      <xdr:nvSpPr>
        <xdr:cNvPr id="124" name="TextBox 123"/>
        <xdr:cNvSpPr txBox="1"/>
      </xdr:nvSpPr>
      <xdr:spPr>
        <a:xfrm>
          <a:off x="6200775" y="1074134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326</xdr:row>
      <xdr:rowOff>0</xdr:rowOff>
    </xdr:from>
    <xdr:ext cx="184731" cy="262572"/>
    <xdr:sp macro="" textlink="">
      <xdr:nvSpPr>
        <xdr:cNvPr id="125" name="TextBox 124"/>
        <xdr:cNvSpPr txBox="1"/>
      </xdr:nvSpPr>
      <xdr:spPr>
        <a:xfrm>
          <a:off x="133350" y="1074134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326</xdr:row>
      <xdr:rowOff>0</xdr:rowOff>
    </xdr:from>
    <xdr:ext cx="962025" cy="262572"/>
    <xdr:sp macro="" textlink="">
      <xdr:nvSpPr>
        <xdr:cNvPr id="126" name="TextBox 125"/>
        <xdr:cNvSpPr txBox="1"/>
      </xdr:nvSpPr>
      <xdr:spPr>
        <a:xfrm>
          <a:off x="6200775" y="1074134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326</xdr:row>
      <xdr:rowOff>0</xdr:rowOff>
    </xdr:from>
    <xdr:ext cx="45719" cy="262572"/>
    <xdr:sp macro="" textlink="">
      <xdr:nvSpPr>
        <xdr:cNvPr id="127" name="TextBox 126"/>
        <xdr:cNvSpPr txBox="1"/>
      </xdr:nvSpPr>
      <xdr:spPr>
        <a:xfrm>
          <a:off x="272362" y="107413425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326</xdr:row>
      <xdr:rowOff>0</xdr:rowOff>
    </xdr:from>
    <xdr:ext cx="962025" cy="262572"/>
    <xdr:sp macro="" textlink="">
      <xdr:nvSpPr>
        <xdr:cNvPr id="128" name="TextBox 127"/>
        <xdr:cNvSpPr txBox="1"/>
      </xdr:nvSpPr>
      <xdr:spPr>
        <a:xfrm>
          <a:off x="6200775" y="1074134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326</xdr:row>
      <xdr:rowOff>0</xdr:rowOff>
    </xdr:from>
    <xdr:ext cx="1638301" cy="251736"/>
    <xdr:sp macro="" textlink="">
      <xdr:nvSpPr>
        <xdr:cNvPr id="129" name="TextBox 128"/>
        <xdr:cNvSpPr txBox="1"/>
      </xdr:nvSpPr>
      <xdr:spPr>
        <a:xfrm>
          <a:off x="92075" y="1074134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326</xdr:row>
      <xdr:rowOff>0</xdr:rowOff>
    </xdr:from>
    <xdr:ext cx="962025" cy="262572"/>
    <xdr:sp macro="" textlink="">
      <xdr:nvSpPr>
        <xdr:cNvPr id="130" name="TextBox 129"/>
        <xdr:cNvSpPr txBox="1"/>
      </xdr:nvSpPr>
      <xdr:spPr>
        <a:xfrm>
          <a:off x="6200775" y="1074134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326</xdr:row>
      <xdr:rowOff>0</xdr:rowOff>
    </xdr:from>
    <xdr:ext cx="45719" cy="262572"/>
    <xdr:sp macro="" textlink="">
      <xdr:nvSpPr>
        <xdr:cNvPr id="131" name="TextBox 130"/>
        <xdr:cNvSpPr txBox="1"/>
      </xdr:nvSpPr>
      <xdr:spPr>
        <a:xfrm>
          <a:off x="272362" y="107413425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326</xdr:row>
      <xdr:rowOff>0</xdr:rowOff>
    </xdr:from>
    <xdr:ext cx="962025" cy="262572"/>
    <xdr:sp macro="" textlink="">
      <xdr:nvSpPr>
        <xdr:cNvPr id="132" name="TextBox 131"/>
        <xdr:cNvSpPr txBox="1"/>
      </xdr:nvSpPr>
      <xdr:spPr>
        <a:xfrm>
          <a:off x="6200775" y="1074134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326</xdr:row>
      <xdr:rowOff>0</xdr:rowOff>
    </xdr:from>
    <xdr:ext cx="1638301" cy="251736"/>
    <xdr:sp macro="" textlink="">
      <xdr:nvSpPr>
        <xdr:cNvPr id="133" name="TextBox 132"/>
        <xdr:cNvSpPr txBox="1"/>
      </xdr:nvSpPr>
      <xdr:spPr>
        <a:xfrm>
          <a:off x="92075" y="1074134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326</xdr:row>
      <xdr:rowOff>0</xdr:rowOff>
    </xdr:from>
    <xdr:ext cx="962025" cy="262572"/>
    <xdr:sp macro="" textlink="">
      <xdr:nvSpPr>
        <xdr:cNvPr id="134" name="TextBox 133"/>
        <xdr:cNvSpPr txBox="1"/>
      </xdr:nvSpPr>
      <xdr:spPr>
        <a:xfrm>
          <a:off x="6200775" y="1074134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326</xdr:row>
      <xdr:rowOff>0</xdr:rowOff>
    </xdr:from>
    <xdr:ext cx="45719" cy="262572"/>
    <xdr:sp macro="" textlink="">
      <xdr:nvSpPr>
        <xdr:cNvPr id="135" name="TextBox 134"/>
        <xdr:cNvSpPr txBox="1"/>
      </xdr:nvSpPr>
      <xdr:spPr>
        <a:xfrm>
          <a:off x="272362" y="107413425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326</xdr:row>
      <xdr:rowOff>0</xdr:rowOff>
    </xdr:from>
    <xdr:ext cx="962025" cy="262572"/>
    <xdr:sp macro="" textlink="">
      <xdr:nvSpPr>
        <xdr:cNvPr id="136" name="TextBox 135"/>
        <xdr:cNvSpPr txBox="1"/>
      </xdr:nvSpPr>
      <xdr:spPr>
        <a:xfrm>
          <a:off x="6200775" y="1074134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326</xdr:row>
      <xdr:rowOff>0</xdr:rowOff>
    </xdr:from>
    <xdr:ext cx="1638301" cy="251736"/>
    <xdr:sp macro="" textlink="">
      <xdr:nvSpPr>
        <xdr:cNvPr id="137" name="TextBox 136"/>
        <xdr:cNvSpPr txBox="1"/>
      </xdr:nvSpPr>
      <xdr:spPr>
        <a:xfrm>
          <a:off x="92075" y="1074134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326</xdr:row>
      <xdr:rowOff>0</xdr:rowOff>
    </xdr:from>
    <xdr:ext cx="962025" cy="262572"/>
    <xdr:sp macro="" textlink="">
      <xdr:nvSpPr>
        <xdr:cNvPr id="138" name="TextBox 137"/>
        <xdr:cNvSpPr txBox="1"/>
      </xdr:nvSpPr>
      <xdr:spPr>
        <a:xfrm>
          <a:off x="6200775" y="1074134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326</xdr:row>
      <xdr:rowOff>0</xdr:rowOff>
    </xdr:from>
    <xdr:ext cx="962025" cy="262572"/>
    <xdr:sp macro="" textlink="">
      <xdr:nvSpPr>
        <xdr:cNvPr id="139" name="TextBox 138"/>
        <xdr:cNvSpPr txBox="1"/>
      </xdr:nvSpPr>
      <xdr:spPr>
        <a:xfrm>
          <a:off x="6200775" y="1074134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326</xdr:row>
      <xdr:rowOff>0</xdr:rowOff>
    </xdr:from>
    <xdr:ext cx="184731" cy="262572"/>
    <xdr:sp macro="" textlink="">
      <xdr:nvSpPr>
        <xdr:cNvPr id="140" name="TextBox 139"/>
        <xdr:cNvSpPr txBox="1"/>
      </xdr:nvSpPr>
      <xdr:spPr>
        <a:xfrm>
          <a:off x="133350" y="1268634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326</xdr:row>
      <xdr:rowOff>0</xdr:rowOff>
    </xdr:from>
    <xdr:ext cx="1638301" cy="251736"/>
    <xdr:sp macro="" textlink="">
      <xdr:nvSpPr>
        <xdr:cNvPr id="141" name="TextBox 140"/>
        <xdr:cNvSpPr txBox="1"/>
      </xdr:nvSpPr>
      <xdr:spPr>
        <a:xfrm>
          <a:off x="28574" y="961739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326</xdr:row>
      <xdr:rowOff>0</xdr:rowOff>
    </xdr:from>
    <xdr:ext cx="962025" cy="262572"/>
    <xdr:sp macro="" textlink="">
      <xdr:nvSpPr>
        <xdr:cNvPr id="142" name="TextBox 141"/>
        <xdr:cNvSpPr txBox="1"/>
      </xdr:nvSpPr>
      <xdr:spPr>
        <a:xfrm>
          <a:off x="6200775" y="1266253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</xdr:col>
      <xdr:colOff>76200</xdr:colOff>
      <xdr:row>326</xdr:row>
      <xdr:rowOff>0</xdr:rowOff>
    </xdr:from>
    <xdr:ext cx="1323975" cy="251736"/>
    <xdr:sp macro="" textlink="">
      <xdr:nvSpPr>
        <xdr:cNvPr id="143" name="TextBox 142"/>
        <xdr:cNvSpPr txBox="1"/>
      </xdr:nvSpPr>
      <xdr:spPr>
        <a:xfrm>
          <a:off x="1914525" y="96173925"/>
          <a:ext cx="1323975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3</xdr:col>
      <xdr:colOff>742951</xdr:colOff>
      <xdr:row>326</xdr:row>
      <xdr:rowOff>0</xdr:rowOff>
    </xdr:from>
    <xdr:ext cx="1666874" cy="251736"/>
    <xdr:sp macro="" textlink="">
      <xdr:nvSpPr>
        <xdr:cNvPr id="144" name="TextBox 143"/>
        <xdr:cNvSpPr txBox="1"/>
      </xdr:nvSpPr>
      <xdr:spPr>
        <a:xfrm>
          <a:off x="3467101" y="96173925"/>
          <a:ext cx="1666874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4</xdr:col>
      <xdr:colOff>1581150</xdr:colOff>
      <xdr:row>326</xdr:row>
      <xdr:rowOff>0</xdr:rowOff>
    </xdr:from>
    <xdr:ext cx="1752601" cy="251736"/>
    <xdr:sp macro="" textlink="">
      <xdr:nvSpPr>
        <xdr:cNvPr id="145" name="TextBox 144"/>
        <xdr:cNvSpPr txBox="1"/>
      </xdr:nvSpPr>
      <xdr:spPr>
        <a:xfrm>
          <a:off x="5267325" y="96173925"/>
          <a:ext cx="17526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0</xdr:col>
      <xdr:colOff>133350</xdr:colOff>
      <xdr:row>326</xdr:row>
      <xdr:rowOff>0</xdr:rowOff>
    </xdr:from>
    <xdr:ext cx="184731" cy="262572"/>
    <xdr:sp macro="" textlink="">
      <xdr:nvSpPr>
        <xdr:cNvPr id="146" name="TextBox 145"/>
        <xdr:cNvSpPr txBox="1"/>
      </xdr:nvSpPr>
      <xdr:spPr>
        <a:xfrm>
          <a:off x="133350" y="1393412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326</xdr:row>
      <xdr:rowOff>0</xdr:rowOff>
    </xdr:from>
    <xdr:ext cx="962025" cy="262572"/>
    <xdr:sp macro="" textlink="">
      <xdr:nvSpPr>
        <xdr:cNvPr id="147" name="TextBox 146"/>
        <xdr:cNvSpPr txBox="1"/>
      </xdr:nvSpPr>
      <xdr:spPr>
        <a:xfrm>
          <a:off x="6200775" y="1393412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326</xdr:row>
      <xdr:rowOff>0</xdr:rowOff>
    </xdr:from>
    <xdr:ext cx="184731" cy="262572"/>
    <xdr:sp macro="" textlink="">
      <xdr:nvSpPr>
        <xdr:cNvPr id="148" name="TextBox 147"/>
        <xdr:cNvSpPr txBox="1"/>
      </xdr:nvSpPr>
      <xdr:spPr>
        <a:xfrm>
          <a:off x="133350" y="1393412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326</xdr:row>
      <xdr:rowOff>0</xdr:rowOff>
    </xdr:from>
    <xdr:ext cx="1638301" cy="251736"/>
    <xdr:sp macro="" textlink="">
      <xdr:nvSpPr>
        <xdr:cNvPr id="149" name="TextBox 148"/>
        <xdr:cNvSpPr txBox="1"/>
      </xdr:nvSpPr>
      <xdr:spPr>
        <a:xfrm>
          <a:off x="28574" y="1393412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326</xdr:row>
      <xdr:rowOff>0</xdr:rowOff>
    </xdr:from>
    <xdr:ext cx="962025" cy="262572"/>
    <xdr:sp macro="" textlink="">
      <xdr:nvSpPr>
        <xdr:cNvPr id="150" name="TextBox 149"/>
        <xdr:cNvSpPr txBox="1"/>
      </xdr:nvSpPr>
      <xdr:spPr>
        <a:xfrm>
          <a:off x="6200775" y="1393412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326</xdr:row>
      <xdr:rowOff>0</xdr:rowOff>
    </xdr:from>
    <xdr:ext cx="184731" cy="262572"/>
    <xdr:sp macro="" textlink="">
      <xdr:nvSpPr>
        <xdr:cNvPr id="151" name="TextBox 150"/>
        <xdr:cNvSpPr txBox="1"/>
      </xdr:nvSpPr>
      <xdr:spPr>
        <a:xfrm>
          <a:off x="133350" y="1393412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326</xdr:row>
      <xdr:rowOff>0</xdr:rowOff>
    </xdr:from>
    <xdr:ext cx="1638301" cy="251736"/>
    <xdr:sp macro="" textlink="">
      <xdr:nvSpPr>
        <xdr:cNvPr id="152" name="TextBox 151"/>
        <xdr:cNvSpPr txBox="1"/>
      </xdr:nvSpPr>
      <xdr:spPr>
        <a:xfrm>
          <a:off x="28574" y="1393412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326</xdr:row>
      <xdr:rowOff>0</xdr:rowOff>
    </xdr:from>
    <xdr:ext cx="962025" cy="262572"/>
    <xdr:sp macro="" textlink="">
      <xdr:nvSpPr>
        <xdr:cNvPr id="153" name="TextBox 152"/>
        <xdr:cNvSpPr txBox="1"/>
      </xdr:nvSpPr>
      <xdr:spPr>
        <a:xfrm>
          <a:off x="6200775" y="1393412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326</xdr:row>
      <xdr:rowOff>0</xdr:rowOff>
    </xdr:from>
    <xdr:ext cx="45719" cy="262572"/>
    <xdr:sp macro="" textlink="">
      <xdr:nvSpPr>
        <xdr:cNvPr id="154" name="TextBox 153"/>
        <xdr:cNvSpPr txBox="1"/>
      </xdr:nvSpPr>
      <xdr:spPr>
        <a:xfrm>
          <a:off x="272362" y="139341225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326</xdr:row>
      <xdr:rowOff>0</xdr:rowOff>
    </xdr:from>
    <xdr:ext cx="962025" cy="262572"/>
    <xdr:sp macro="" textlink="">
      <xdr:nvSpPr>
        <xdr:cNvPr id="155" name="TextBox 154"/>
        <xdr:cNvSpPr txBox="1"/>
      </xdr:nvSpPr>
      <xdr:spPr>
        <a:xfrm>
          <a:off x="6200775" y="1393412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326</xdr:row>
      <xdr:rowOff>0</xdr:rowOff>
    </xdr:from>
    <xdr:ext cx="184731" cy="262572"/>
    <xdr:sp macro="" textlink="">
      <xdr:nvSpPr>
        <xdr:cNvPr id="156" name="TextBox 155"/>
        <xdr:cNvSpPr txBox="1"/>
      </xdr:nvSpPr>
      <xdr:spPr>
        <a:xfrm>
          <a:off x="133350" y="1393412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326</xdr:row>
      <xdr:rowOff>0</xdr:rowOff>
    </xdr:from>
    <xdr:ext cx="1638301" cy="251736"/>
    <xdr:sp macro="" textlink="">
      <xdr:nvSpPr>
        <xdr:cNvPr id="157" name="TextBox 156"/>
        <xdr:cNvSpPr txBox="1"/>
      </xdr:nvSpPr>
      <xdr:spPr>
        <a:xfrm>
          <a:off x="28574" y="1393412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326</xdr:row>
      <xdr:rowOff>0</xdr:rowOff>
    </xdr:from>
    <xdr:ext cx="962025" cy="262572"/>
    <xdr:sp macro="" textlink="">
      <xdr:nvSpPr>
        <xdr:cNvPr id="158" name="TextBox 157"/>
        <xdr:cNvSpPr txBox="1"/>
      </xdr:nvSpPr>
      <xdr:spPr>
        <a:xfrm>
          <a:off x="6200775" y="1393412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326</xdr:row>
      <xdr:rowOff>0</xdr:rowOff>
    </xdr:from>
    <xdr:ext cx="45719" cy="262572"/>
    <xdr:sp macro="" textlink="">
      <xdr:nvSpPr>
        <xdr:cNvPr id="159" name="TextBox 158"/>
        <xdr:cNvSpPr txBox="1"/>
      </xdr:nvSpPr>
      <xdr:spPr>
        <a:xfrm>
          <a:off x="272362" y="139341225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326</xdr:row>
      <xdr:rowOff>0</xdr:rowOff>
    </xdr:from>
    <xdr:ext cx="962025" cy="262572"/>
    <xdr:sp macro="" textlink="">
      <xdr:nvSpPr>
        <xdr:cNvPr id="160" name="TextBox 159"/>
        <xdr:cNvSpPr txBox="1"/>
      </xdr:nvSpPr>
      <xdr:spPr>
        <a:xfrm>
          <a:off x="6200775" y="1393412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326</xdr:row>
      <xdr:rowOff>0</xdr:rowOff>
    </xdr:from>
    <xdr:ext cx="184731" cy="262572"/>
    <xdr:sp macro="" textlink="">
      <xdr:nvSpPr>
        <xdr:cNvPr id="161" name="TextBox 160"/>
        <xdr:cNvSpPr txBox="1"/>
      </xdr:nvSpPr>
      <xdr:spPr>
        <a:xfrm>
          <a:off x="133350" y="1393412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326</xdr:row>
      <xdr:rowOff>0</xdr:rowOff>
    </xdr:from>
    <xdr:ext cx="1638301" cy="251736"/>
    <xdr:sp macro="" textlink="">
      <xdr:nvSpPr>
        <xdr:cNvPr id="162" name="TextBox 161"/>
        <xdr:cNvSpPr txBox="1"/>
      </xdr:nvSpPr>
      <xdr:spPr>
        <a:xfrm>
          <a:off x="28574" y="1393412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326</xdr:row>
      <xdr:rowOff>0</xdr:rowOff>
    </xdr:from>
    <xdr:ext cx="962025" cy="262572"/>
    <xdr:sp macro="" textlink="">
      <xdr:nvSpPr>
        <xdr:cNvPr id="163" name="TextBox 162"/>
        <xdr:cNvSpPr txBox="1"/>
      </xdr:nvSpPr>
      <xdr:spPr>
        <a:xfrm>
          <a:off x="6200775" y="1393412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326</xdr:row>
      <xdr:rowOff>0</xdr:rowOff>
    </xdr:from>
    <xdr:ext cx="45719" cy="262572"/>
    <xdr:sp macro="" textlink="">
      <xdr:nvSpPr>
        <xdr:cNvPr id="164" name="TextBox 163"/>
        <xdr:cNvSpPr txBox="1"/>
      </xdr:nvSpPr>
      <xdr:spPr>
        <a:xfrm>
          <a:off x="272362" y="139341225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326</xdr:row>
      <xdr:rowOff>0</xdr:rowOff>
    </xdr:from>
    <xdr:ext cx="962025" cy="262572"/>
    <xdr:sp macro="" textlink="">
      <xdr:nvSpPr>
        <xdr:cNvPr id="165" name="TextBox 164"/>
        <xdr:cNvSpPr txBox="1"/>
      </xdr:nvSpPr>
      <xdr:spPr>
        <a:xfrm>
          <a:off x="6200775" y="1393412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326</xdr:row>
      <xdr:rowOff>0</xdr:rowOff>
    </xdr:from>
    <xdr:ext cx="184731" cy="262572"/>
    <xdr:sp macro="" textlink="">
      <xdr:nvSpPr>
        <xdr:cNvPr id="166" name="TextBox 165"/>
        <xdr:cNvSpPr txBox="1"/>
      </xdr:nvSpPr>
      <xdr:spPr>
        <a:xfrm>
          <a:off x="133350" y="1393412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326</xdr:row>
      <xdr:rowOff>0</xdr:rowOff>
    </xdr:from>
    <xdr:ext cx="1638301" cy="251736"/>
    <xdr:sp macro="" textlink="">
      <xdr:nvSpPr>
        <xdr:cNvPr id="167" name="TextBox 166"/>
        <xdr:cNvSpPr txBox="1"/>
      </xdr:nvSpPr>
      <xdr:spPr>
        <a:xfrm>
          <a:off x="28574" y="1393412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326</xdr:row>
      <xdr:rowOff>0</xdr:rowOff>
    </xdr:from>
    <xdr:ext cx="962025" cy="262572"/>
    <xdr:sp macro="" textlink="">
      <xdr:nvSpPr>
        <xdr:cNvPr id="168" name="TextBox 167"/>
        <xdr:cNvSpPr txBox="1"/>
      </xdr:nvSpPr>
      <xdr:spPr>
        <a:xfrm>
          <a:off x="6200775" y="1393412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326</xdr:row>
      <xdr:rowOff>0</xdr:rowOff>
    </xdr:from>
    <xdr:ext cx="45719" cy="262572"/>
    <xdr:sp macro="" textlink="">
      <xdr:nvSpPr>
        <xdr:cNvPr id="169" name="TextBox 168"/>
        <xdr:cNvSpPr txBox="1"/>
      </xdr:nvSpPr>
      <xdr:spPr>
        <a:xfrm>
          <a:off x="272362" y="139341225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326</xdr:row>
      <xdr:rowOff>0</xdr:rowOff>
    </xdr:from>
    <xdr:ext cx="962025" cy="262572"/>
    <xdr:sp macro="" textlink="">
      <xdr:nvSpPr>
        <xdr:cNvPr id="170" name="TextBox 169"/>
        <xdr:cNvSpPr txBox="1"/>
      </xdr:nvSpPr>
      <xdr:spPr>
        <a:xfrm>
          <a:off x="6200775" y="1393412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326</xdr:row>
      <xdr:rowOff>0</xdr:rowOff>
    </xdr:from>
    <xdr:ext cx="184731" cy="262572"/>
    <xdr:sp macro="" textlink="">
      <xdr:nvSpPr>
        <xdr:cNvPr id="171" name="TextBox 170"/>
        <xdr:cNvSpPr txBox="1"/>
      </xdr:nvSpPr>
      <xdr:spPr>
        <a:xfrm>
          <a:off x="133350" y="1393412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326</xdr:row>
      <xdr:rowOff>0</xdr:rowOff>
    </xdr:from>
    <xdr:ext cx="962025" cy="262572"/>
    <xdr:sp macro="" textlink="">
      <xdr:nvSpPr>
        <xdr:cNvPr id="172" name="TextBox 171"/>
        <xdr:cNvSpPr txBox="1"/>
      </xdr:nvSpPr>
      <xdr:spPr>
        <a:xfrm>
          <a:off x="6200775" y="1393412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326</xdr:row>
      <xdr:rowOff>0</xdr:rowOff>
    </xdr:from>
    <xdr:ext cx="45719" cy="262572"/>
    <xdr:sp macro="" textlink="">
      <xdr:nvSpPr>
        <xdr:cNvPr id="173" name="TextBox 172"/>
        <xdr:cNvSpPr txBox="1"/>
      </xdr:nvSpPr>
      <xdr:spPr>
        <a:xfrm>
          <a:off x="272362" y="139341225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326</xdr:row>
      <xdr:rowOff>0</xdr:rowOff>
    </xdr:from>
    <xdr:ext cx="962025" cy="262572"/>
    <xdr:sp macro="" textlink="">
      <xdr:nvSpPr>
        <xdr:cNvPr id="174" name="TextBox 173"/>
        <xdr:cNvSpPr txBox="1"/>
      </xdr:nvSpPr>
      <xdr:spPr>
        <a:xfrm>
          <a:off x="6200775" y="1393412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326</xdr:row>
      <xdr:rowOff>0</xdr:rowOff>
    </xdr:from>
    <xdr:ext cx="1638301" cy="251736"/>
    <xdr:sp macro="" textlink="">
      <xdr:nvSpPr>
        <xdr:cNvPr id="175" name="TextBox 174"/>
        <xdr:cNvSpPr txBox="1"/>
      </xdr:nvSpPr>
      <xdr:spPr>
        <a:xfrm>
          <a:off x="92075" y="1393412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326</xdr:row>
      <xdr:rowOff>0</xdr:rowOff>
    </xdr:from>
    <xdr:ext cx="962025" cy="262572"/>
    <xdr:sp macro="" textlink="">
      <xdr:nvSpPr>
        <xdr:cNvPr id="176" name="TextBox 175"/>
        <xdr:cNvSpPr txBox="1"/>
      </xdr:nvSpPr>
      <xdr:spPr>
        <a:xfrm>
          <a:off x="6200775" y="1393412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326</xdr:row>
      <xdr:rowOff>0</xdr:rowOff>
    </xdr:from>
    <xdr:ext cx="45719" cy="262572"/>
    <xdr:sp macro="" textlink="">
      <xdr:nvSpPr>
        <xdr:cNvPr id="177" name="TextBox 176"/>
        <xdr:cNvSpPr txBox="1"/>
      </xdr:nvSpPr>
      <xdr:spPr>
        <a:xfrm>
          <a:off x="272362" y="139341225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326</xdr:row>
      <xdr:rowOff>0</xdr:rowOff>
    </xdr:from>
    <xdr:ext cx="962025" cy="262572"/>
    <xdr:sp macro="" textlink="">
      <xdr:nvSpPr>
        <xdr:cNvPr id="178" name="TextBox 177"/>
        <xdr:cNvSpPr txBox="1"/>
      </xdr:nvSpPr>
      <xdr:spPr>
        <a:xfrm>
          <a:off x="6200775" y="1393412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326</xdr:row>
      <xdr:rowOff>0</xdr:rowOff>
    </xdr:from>
    <xdr:ext cx="1638301" cy="251736"/>
    <xdr:sp macro="" textlink="">
      <xdr:nvSpPr>
        <xdr:cNvPr id="179" name="TextBox 178"/>
        <xdr:cNvSpPr txBox="1"/>
      </xdr:nvSpPr>
      <xdr:spPr>
        <a:xfrm>
          <a:off x="92075" y="1393412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326</xdr:row>
      <xdr:rowOff>0</xdr:rowOff>
    </xdr:from>
    <xdr:ext cx="962025" cy="262572"/>
    <xdr:sp macro="" textlink="">
      <xdr:nvSpPr>
        <xdr:cNvPr id="180" name="TextBox 179"/>
        <xdr:cNvSpPr txBox="1"/>
      </xdr:nvSpPr>
      <xdr:spPr>
        <a:xfrm>
          <a:off x="6200775" y="1393412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326</xdr:row>
      <xdr:rowOff>0</xdr:rowOff>
    </xdr:from>
    <xdr:ext cx="45719" cy="262572"/>
    <xdr:sp macro="" textlink="">
      <xdr:nvSpPr>
        <xdr:cNvPr id="181" name="TextBox 180"/>
        <xdr:cNvSpPr txBox="1"/>
      </xdr:nvSpPr>
      <xdr:spPr>
        <a:xfrm>
          <a:off x="272362" y="139341225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326</xdr:row>
      <xdr:rowOff>0</xdr:rowOff>
    </xdr:from>
    <xdr:ext cx="962025" cy="262572"/>
    <xdr:sp macro="" textlink="">
      <xdr:nvSpPr>
        <xdr:cNvPr id="182" name="TextBox 181"/>
        <xdr:cNvSpPr txBox="1"/>
      </xdr:nvSpPr>
      <xdr:spPr>
        <a:xfrm>
          <a:off x="6200775" y="1393412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326</xdr:row>
      <xdr:rowOff>0</xdr:rowOff>
    </xdr:from>
    <xdr:ext cx="1638301" cy="251736"/>
    <xdr:sp macro="" textlink="">
      <xdr:nvSpPr>
        <xdr:cNvPr id="183" name="TextBox 182"/>
        <xdr:cNvSpPr txBox="1"/>
      </xdr:nvSpPr>
      <xdr:spPr>
        <a:xfrm>
          <a:off x="92075" y="1393412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326</xdr:row>
      <xdr:rowOff>0</xdr:rowOff>
    </xdr:from>
    <xdr:ext cx="962025" cy="262572"/>
    <xdr:sp macro="" textlink="">
      <xdr:nvSpPr>
        <xdr:cNvPr id="184" name="TextBox 183"/>
        <xdr:cNvSpPr txBox="1"/>
      </xdr:nvSpPr>
      <xdr:spPr>
        <a:xfrm>
          <a:off x="6200775" y="1393412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326</xdr:row>
      <xdr:rowOff>0</xdr:rowOff>
    </xdr:from>
    <xdr:ext cx="962025" cy="262572"/>
    <xdr:sp macro="" textlink="">
      <xdr:nvSpPr>
        <xdr:cNvPr id="185" name="TextBox 184"/>
        <xdr:cNvSpPr txBox="1"/>
      </xdr:nvSpPr>
      <xdr:spPr>
        <a:xfrm>
          <a:off x="6200775" y="1393412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326</xdr:row>
      <xdr:rowOff>0</xdr:rowOff>
    </xdr:from>
    <xdr:ext cx="184731" cy="262572"/>
    <xdr:sp macro="" textlink="">
      <xdr:nvSpPr>
        <xdr:cNvPr id="186" name="TextBox 185"/>
        <xdr:cNvSpPr txBox="1"/>
      </xdr:nvSpPr>
      <xdr:spPr>
        <a:xfrm>
          <a:off x="133350" y="1587912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326</xdr:row>
      <xdr:rowOff>0</xdr:rowOff>
    </xdr:from>
    <xdr:ext cx="1638301" cy="251736"/>
    <xdr:sp macro="" textlink="">
      <xdr:nvSpPr>
        <xdr:cNvPr id="187" name="TextBox 186"/>
        <xdr:cNvSpPr txBox="1"/>
      </xdr:nvSpPr>
      <xdr:spPr>
        <a:xfrm>
          <a:off x="28574" y="961739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326</xdr:row>
      <xdr:rowOff>0</xdr:rowOff>
    </xdr:from>
    <xdr:ext cx="962025" cy="262572"/>
    <xdr:sp macro="" textlink="">
      <xdr:nvSpPr>
        <xdr:cNvPr id="188" name="TextBox 187"/>
        <xdr:cNvSpPr txBox="1"/>
      </xdr:nvSpPr>
      <xdr:spPr>
        <a:xfrm>
          <a:off x="6200775" y="1585531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</xdr:col>
      <xdr:colOff>76200</xdr:colOff>
      <xdr:row>326</xdr:row>
      <xdr:rowOff>0</xdr:rowOff>
    </xdr:from>
    <xdr:ext cx="1323975" cy="251736"/>
    <xdr:sp macro="" textlink="">
      <xdr:nvSpPr>
        <xdr:cNvPr id="189" name="TextBox 188"/>
        <xdr:cNvSpPr txBox="1"/>
      </xdr:nvSpPr>
      <xdr:spPr>
        <a:xfrm>
          <a:off x="1914525" y="96173925"/>
          <a:ext cx="1323975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3</xdr:col>
      <xdr:colOff>742951</xdr:colOff>
      <xdr:row>326</xdr:row>
      <xdr:rowOff>0</xdr:rowOff>
    </xdr:from>
    <xdr:ext cx="1666874" cy="251736"/>
    <xdr:sp macro="" textlink="">
      <xdr:nvSpPr>
        <xdr:cNvPr id="190" name="TextBox 189"/>
        <xdr:cNvSpPr txBox="1"/>
      </xdr:nvSpPr>
      <xdr:spPr>
        <a:xfrm>
          <a:off x="3467101" y="96173925"/>
          <a:ext cx="1666874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4</xdr:col>
      <xdr:colOff>1581150</xdr:colOff>
      <xdr:row>326</xdr:row>
      <xdr:rowOff>0</xdr:rowOff>
    </xdr:from>
    <xdr:ext cx="1752601" cy="251736"/>
    <xdr:sp macro="" textlink="">
      <xdr:nvSpPr>
        <xdr:cNvPr id="191" name="TextBox 190"/>
        <xdr:cNvSpPr txBox="1"/>
      </xdr:nvSpPr>
      <xdr:spPr>
        <a:xfrm>
          <a:off x="5267325" y="96173925"/>
          <a:ext cx="17526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0</xdr:col>
      <xdr:colOff>133350</xdr:colOff>
      <xdr:row>326</xdr:row>
      <xdr:rowOff>0</xdr:rowOff>
    </xdr:from>
    <xdr:ext cx="184731" cy="262572"/>
    <xdr:sp macro="" textlink="">
      <xdr:nvSpPr>
        <xdr:cNvPr id="192" name="TextBox 191"/>
        <xdr:cNvSpPr txBox="1"/>
      </xdr:nvSpPr>
      <xdr:spPr>
        <a:xfrm>
          <a:off x="133350" y="1712595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326</xdr:row>
      <xdr:rowOff>0</xdr:rowOff>
    </xdr:from>
    <xdr:ext cx="962025" cy="262572"/>
    <xdr:sp macro="" textlink="">
      <xdr:nvSpPr>
        <xdr:cNvPr id="193" name="TextBox 192"/>
        <xdr:cNvSpPr txBox="1"/>
      </xdr:nvSpPr>
      <xdr:spPr>
        <a:xfrm>
          <a:off x="6200775" y="17125950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326</xdr:row>
      <xdr:rowOff>0</xdr:rowOff>
    </xdr:from>
    <xdr:ext cx="184731" cy="262572"/>
    <xdr:sp macro="" textlink="">
      <xdr:nvSpPr>
        <xdr:cNvPr id="194" name="TextBox 193"/>
        <xdr:cNvSpPr txBox="1"/>
      </xdr:nvSpPr>
      <xdr:spPr>
        <a:xfrm>
          <a:off x="133350" y="1712595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326</xdr:row>
      <xdr:rowOff>0</xdr:rowOff>
    </xdr:from>
    <xdr:ext cx="1638301" cy="251736"/>
    <xdr:sp macro="" textlink="">
      <xdr:nvSpPr>
        <xdr:cNvPr id="195" name="TextBox 194"/>
        <xdr:cNvSpPr txBox="1"/>
      </xdr:nvSpPr>
      <xdr:spPr>
        <a:xfrm>
          <a:off x="28574" y="17125950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326</xdr:row>
      <xdr:rowOff>0</xdr:rowOff>
    </xdr:from>
    <xdr:ext cx="962025" cy="262572"/>
    <xdr:sp macro="" textlink="">
      <xdr:nvSpPr>
        <xdr:cNvPr id="196" name="TextBox 195"/>
        <xdr:cNvSpPr txBox="1"/>
      </xdr:nvSpPr>
      <xdr:spPr>
        <a:xfrm>
          <a:off x="6200775" y="17125950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326</xdr:row>
      <xdr:rowOff>0</xdr:rowOff>
    </xdr:from>
    <xdr:ext cx="184731" cy="262572"/>
    <xdr:sp macro="" textlink="">
      <xdr:nvSpPr>
        <xdr:cNvPr id="197" name="TextBox 196"/>
        <xdr:cNvSpPr txBox="1"/>
      </xdr:nvSpPr>
      <xdr:spPr>
        <a:xfrm>
          <a:off x="133350" y="1712595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326</xdr:row>
      <xdr:rowOff>0</xdr:rowOff>
    </xdr:from>
    <xdr:ext cx="1638301" cy="251736"/>
    <xdr:sp macro="" textlink="">
      <xdr:nvSpPr>
        <xdr:cNvPr id="198" name="TextBox 197"/>
        <xdr:cNvSpPr txBox="1"/>
      </xdr:nvSpPr>
      <xdr:spPr>
        <a:xfrm>
          <a:off x="28574" y="17125950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326</xdr:row>
      <xdr:rowOff>0</xdr:rowOff>
    </xdr:from>
    <xdr:ext cx="962025" cy="262572"/>
    <xdr:sp macro="" textlink="">
      <xdr:nvSpPr>
        <xdr:cNvPr id="199" name="TextBox 198"/>
        <xdr:cNvSpPr txBox="1"/>
      </xdr:nvSpPr>
      <xdr:spPr>
        <a:xfrm>
          <a:off x="6200775" y="17125950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326</xdr:row>
      <xdr:rowOff>0</xdr:rowOff>
    </xdr:from>
    <xdr:ext cx="45719" cy="262572"/>
    <xdr:sp macro="" textlink="">
      <xdr:nvSpPr>
        <xdr:cNvPr id="200" name="TextBox 199"/>
        <xdr:cNvSpPr txBox="1"/>
      </xdr:nvSpPr>
      <xdr:spPr>
        <a:xfrm>
          <a:off x="272362" y="17125950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326</xdr:row>
      <xdr:rowOff>0</xdr:rowOff>
    </xdr:from>
    <xdr:ext cx="962025" cy="262572"/>
    <xdr:sp macro="" textlink="">
      <xdr:nvSpPr>
        <xdr:cNvPr id="201" name="TextBox 200"/>
        <xdr:cNvSpPr txBox="1"/>
      </xdr:nvSpPr>
      <xdr:spPr>
        <a:xfrm>
          <a:off x="6200775" y="17125950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326</xdr:row>
      <xdr:rowOff>0</xdr:rowOff>
    </xdr:from>
    <xdr:ext cx="184731" cy="262572"/>
    <xdr:sp macro="" textlink="">
      <xdr:nvSpPr>
        <xdr:cNvPr id="202" name="TextBox 201"/>
        <xdr:cNvSpPr txBox="1"/>
      </xdr:nvSpPr>
      <xdr:spPr>
        <a:xfrm>
          <a:off x="133350" y="1712595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326</xdr:row>
      <xdr:rowOff>0</xdr:rowOff>
    </xdr:from>
    <xdr:ext cx="1638301" cy="251736"/>
    <xdr:sp macro="" textlink="">
      <xdr:nvSpPr>
        <xdr:cNvPr id="203" name="TextBox 202"/>
        <xdr:cNvSpPr txBox="1"/>
      </xdr:nvSpPr>
      <xdr:spPr>
        <a:xfrm>
          <a:off x="28574" y="17125950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326</xdr:row>
      <xdr:rowOff>0</xdr:rowOff>
    </xdr:from>
    <xdr:ext cx="962025" cy="262572"/>
    <xdr:sp macro="" textlink="">
      <xdr:nvSpPr>
        <xdr:cNvPr id="204" name="TextBox 203"/>
        <xdr:cNvSpPr txBox="1"/>
      </xdr:nvSpPr>
      <xdr:spPr>
        <a:xfrm>
          <a:off x="6200775" y="17125950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326</xdr:row>
      <xdr:rowOff>0</xdr:rowOff>
    </xdr:from>
    <xdr:ext cx="45719" cy="262572"/>
    <xdr:sp macro="" textlink="">
      <xdr:nvSpPr>
        <xdr:cNvPr id="205" name="TextBox 204"/>
        <xdr:cNvSpPr txBox="1"/>
      </xdr:nvSpPr>
      <xdr:spPr>
        <a:xfrm>
          <a:off x="272362" y="17125950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326</xdr:row>
      <xdr:rowOff>0</xdr:rowOff>
    </xdr:from>
    <xdr:ext cx="962025" cy="262572"/>
    <xdr:sp macro="" textlink="">
      <xdr:nvSpPr>
        <xdr:cNvPr id="206" name="TextBox 205"/>
        <xdr:cNvSpPr txBox="1"/>
      </xdr:nvSpPr>
      <xdr:spPr>
        <a:xfrm>
          <a:off x="6200775" y="17125950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326</xdr:row>
      <xdr:rowOff>0</xdr:rowOff>
    </xdr:from>
    <xdr:ext cx="184731" cy="262572"/>
    <xdr:sp macro="" textlink="">
      <xdr:nvSpPr>
        <xdr:cNvPr id="207" name="TextBox 206"/>
        <xdr:cNvSpPr txBox="1"/>
      </xdr:nvSpPr>
      <xdr:spPr>
        <a:xfrm>
          <a:off x="133350" y="1712595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326</xdr:row>
      <xdr:rowOff>0</xdr:rowOff>
    </xdr:from>
    <xdr:ext cx="1638301" cy="251736"/>
    <xdr:sp macro="" textlink="">
      <xdr:nvSpPr>
        <xdr:cNvPr id="208" name="TextBox 207"/>
        <xdr:cNvSpPr txBox="1"/>
      </xdr:nvSpPr>
      <xdr:spPr>
        <a:xfrm>
          <a:off x="28574" y="17125950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326</xdr:row>
      <xdr:rowOff>0</xdr:rowOff>
    </xdr:from>
    <xdr:ext cx="962025" cy="262572"/>
    <xdr:sp macro="" textlink="">
      <xdr:nvSpPr>
        <xdr:cNvPr id="209" name="TextBox 208"/>
        <xdr:cNvSpPr txBox="1"/>
      </xdr:nvSpPr>
      <xdr:spPr>
        <a:xfrm>
          <a:off x="6200775" y="17125950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326</xdr:row>
      <xdr:rowOff>0</xdr:rowOff>
    </xdr:from>
    <xdr:ext cx="45719" cy="262572"/>
    <xdr:sp macro="" textlink="">
      <xdr:nvSpPr>
        <xdr:cNvPr id="210" name="TextBox 209"/>
        <xdr:cNvSpPr txBox="1"/>
      </xdr:nvSpPr>
      <xdr:spPr>
        <a:xfrm>
          <a:off x="272362" y="17125950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326</xdr:row>
      <xdr:rowOff>0</xdr:rowOff>
    </xdr:from>
    <xdr:ext cx="962025" cy="262572"/>
    <xdr:sp macro="" textlink="">
      <xdr:nvSpPr>
        <xdr:cNvPr id="211" name="TextBox 210"/>
        <xdr:cNvSpPr txBox="1"/>
      </xdr:nvSpPr>
      <xdr:spPr>
        <a:xfrm>
          <a:off x="6200775" y="17125950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326</xdr:row>
      <xdr:rowOff>0</xdr:rowOff>
    </xdr:from>
    <xdr:ext cx="184731" cy="262572"/>
    <xdr:sp macro="" textlink="">
      <xdr:nvSpPr>
        <xdr:cNvPr id="212" name="TextBox 211"/>
        <xdr:cNvSpPr txBox="1"/>
      </xdr:nvSpPr>
      <xdr:spPr>
        <a:xfrm>
          <a:off x="133350" y="1712595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326</xdr:row>
      <xdr:rowOff>0</xdr:rowOff>
    </xdr:from>
    <xdr:ext cx="1638301" cy="251736"/>
    <xdr:sp macro="" textlink="">
      <xdr:nvSpPr>
        <xdr:cNvPr id="213" name="TextBox 212"/>
        <xdr:cNvSpPr txBox="1"/>
      </xdr:nvSpPr>
      <xdr:spPr>
        <a:xfrm>
          <a:off x="28574" y="17125950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326</xdr:row>
      <xdr:rowOff>0</xdr:rowOff>
    </xdr:from>
    <xdr:ext cx="962025" cy="262572"/>
    <xdr:sp macro="" textlink="">
      <xdr:nvSpPr>
        <xdr:cNvPr id="214" name="TextBox 213"/>
        <xdr:cNvSpPr txBox="1"/>
      </xdr:nvSpPr>
      <xdr:spPr>
        <a:xfrm>
          <a:off x="6200775" y="17125950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326</xdr:row>
      <xdr:rowOff>0</xdr:rowOff>
    </xdr:from>
    <xdr:ext cx="45719" cy="262572"/>
    <xdr:sp macro="" textlink="">
      <xdr:nvSpPr>
        <xdr:cNvPr id="215" name="TextBox 214"/>
        <xdr:cNvSpPr txBox="1"/>
      </xdr:nvSpPr>
      <xdr:spPr>
        <a:xfrm>
          <a:off x="272362" y="17125950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326</xdr:row>
      <xdr:rowOff>0</xdr:rowOff>
    </xdr:from>
    <xdr:ext cx="962025" cy="262572"/>
    <xdr:sp macro="" textlink="">
      <xdr:nvSpPr>
        <xdr:cNvPr id="216" name="TextBox 215"/>
        <xdr:cNvSpPr txBox="1"/>
      </xdr:nvSpPr>
      <xdr:spPr>
        <a:xfrm>
          <a:off x="6200775" y="17125950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326</xdr:row>
      <xdr:rowOff>0</xdr:rowOff>
    </xdr:from>
    <xdr:ext cx="184731" cy="262572"/>
    <xdr:sp macro="" textlink="">
      <xdr:nvSpPr>
        <xdr:cNvPr id="217" name="TextBox 216"/>
        <xdr:cNvSpPr txBox="1"/>
      </xdr:nvSpPr>
      <xdr:spPr>
        <a:xfrm>
          <a:off x="133350" y="1712595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326</xdr:row>
      <xdr:rowOff>0</xdr:rowOff>
    </xdr:from>
    <xdr:ext cx="962025" cy="262572"/>
    <xdr:sp macro="" textlink="">
      <xdr:nvSpPr>
        <xdr:cNvPr id="218" name="TextBox 217"/>
        <xdr:cNvSpPr txBox="1"/>
      </xdr:nvSpPr>
      <xdr:spPr>
        <a:xfrm>
          <a:off x="6200775" y="17125950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326</xdr:row>
      <xdr:rowOff>0</xdr:rowOff>
    </xdr:from>
    <xdr:ext cx="45719" cy="262572"/>
    <xdr:sp macro="" textlink="">
      <xdr:nvSpPr>
        <xdr:cNvPr id="219" name="TextBox 218"/>
        <xdr:cNvSpPr txBox="1"/>
      </xdr:nvSpPr>
      <xdr:spPr>
        <a:xfrm>
          <a:off x="272362" y="17125950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326</xdr:row>
      <xdr:rowOff>0</xdr:rowOff>
    </xdr:from>
    <xdr:ext cx="962025" cy="262572"/>
    <xdr:sp macro="" textlink="">
      <xdr:nvSpPr>
        <xdr:cNvPr id="220" name="TextBox 219"/>
        <xdr:cNvSpPr txBox="1"/>
      </xdr:nvSpPr>
      <xdr:spPr>
        <a:xfrm>
          <a:off x="6200775" y="17125950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326</xdr:row>
      <xdr:rowOff>0</xdr:rowOff>
    </xdr:from>
    <xdr:ext cx="1638301" cy="251736"/>
    <xdr:sp macro="" textlink="">
      <xdr:nvSpPr>
        <xdr:cNvPr id="221" name="TextBox 220"/>
        <xdr:cNvSpPr txBox="1"/>
      </xdr:nvSpPr>
      <xdr:spPr>
        <a:xfrm>
          <a:off x="92075" y="17125950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326</xdr:row>
      <xdr:rowOff>0</xdr:rowOff>
    </xdr:from>
    <xdr:ext cx="962025" cy="262572"/>
    <xdr:sp macro="" textlink="">
      <xdr:nvSpPr>
        <xdr:cNvPr id="222" name="TextBox 221"/>
        <xdr:cNvSpPr txBox="1"/>
      </xdr:nvSpPr>
      <xdr:spPr>
        <a:xfrm>
          <a:off x="6200775" y="17125950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326</xdr:row>
      <xdr:rowOff>0</xdr:rowOff>
    </xdr:from>
    <xdr:ext cx="45719" cy="262572"/>
    <xdr:sp macro="" textlink="">
      <xdr:nvSpPr>
        <xdr:cNvPr id="223" name="TextBox 222"/>
        <xdr:cNvSpPr txBox="1"/>
      </xdr:nvSpPr>
      <xdr:spPr>
        <a:xfrm>
          <a:off x="272362" y="17125950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326</xdr:row>
      <xdr:rowOff>0</xdr:rowOff>
    </xdr:from>
    <xdr:ext cx="962025" cy="262572"/>
    <xdr:sp macro="" textlink="">
      <xdr:nvSpPr>
        <xdr:cNvPr id="224" name="TextBox 223"/>
        <xdr:cNvSpPr txBox="1"/>
      </xdr:nvSpPr>
      <xdr:spPr>
        <a:xfrm>
          <a:off x="6200775" y="17125950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326</xdr:row>
      <xdr:rowOff>0</xdr:rowOff>
    </xdr:from>
    <xdr:ext cx="1638301" cy="251736"/>
    <xdr:sp macro="" textlink="">
      <xdr:nvSpPr>
        <xdr:cNvPr id="225" name="TextBox 224"/>
        <xdr:cNvSpPr txBox="1"/>
      </xdr:nvSpPr>
      <xdr:spPr>
        <a:xfrm>
          <a:off x="92075" y="17125950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326</xdr:row>
      <xdr:rowOff>0</xdr:rowOff>
    </xdr:from>
    <xdr:ext cx="962025" cy="262572"/>
    <xdr:sp macro="" textlink="">
      <xdr:nvSpPr>
        <xdr:cNvPr id="226" name="TextBox 225"/>
        <xdr:cNvSpPr txBox="1"/>
      </xdr:nvSpPr>
      <xdr:spPr>
        <a:xfrm>
          <a:off x="6200775" y="17125950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326</xdr:row>
      <xdr:rowOff>0</xdr:rowOff>
    </xdr:from>
    <xdr:ext cx="45719" cy="262572"/>
    <xdr:sp macro="" textlink="">
      <xdr:nvSpPr>
        <xdr:cNvPr id="227" name="TextBox 226"/>
        <xdr:cNvSpPr txBox="1"/>
      </xdr:nvSpPr>
      <xdr:spPr>
        <a:xfrm>
          <a:off x="272362" y="17125950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326</xdr:row>
      <xdr:rowOff>0</xdr:rowOff>
    </xdr:from>
    <xdr:ext cx="962025" cy="262572"/>
    <xdr:sp macro="" textlink="">
      <xdr:nvSpPr>
        <xdr:cNvPr id="228" name="TextBox 227"/>
        <xdr:cNvSpPr txBox="1"/>
      </xdr:nvSpPr>
      <xdr:spPr>
        <a:xfrm>
          <a:off x="6200775" y="17125950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326</xdr:row>
      <xdr:rowOff>0</xdr:rowOff>
    </xdr:from>
    <xdr:ext cx="1638301" cy="251736"/>
    <xdr:sp macro="" textlink="">
      <xdr:nvSpPr>
        <xdr:cNvPr id="229" name="TextBox 228"/>
        <xdr:cNvSpPr txBox="1"/>
      </xdr:nvSpPr>
      <xdr:spPr>
        <a:xfrm>
          <a:off x="92075" y="17125950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326</xdr:row>
      <xdr:rowOff>0</xdr:rowOff>
    </xdr:from>
    <xdr:ext cx="962025" cy="262572"/>
    <xdr:sp macro="" textlink="">
      <xdr:nvSpPr>
        <xdr:cNvPr id="230" name="TextBox 229"/>
        <xdr:cNvSpPr txBox="1"/>
      </xdr:nvSpPr>
      <xdr:spPr>
        <a:xfrm>
          <a:off x="6200775" y="17125950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326</xdr:row>
      <xdr:rowOff>0</xdr:rowOff>
    </xdr:from>
    <xdr:ext cx="962025" cy="262572"/>
    <xdr:sp macro="" textlink="">
      <xdr:nvSpPr>
        <xdr:cNvPr id="231" name="TextBox 230"/>
        <xdr:cNvSpPr txBox="1"/>
      </xdr:nvSpPr>
      <xdr:spPr>
        <a:xfrm>
          <a:off x="6200775" y="17125950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326</xdr:row>
      <xdr:rowOff>0</xdr:rowOff>
    </xdr:from>
    <xdr:ext cx="184731" cy="262572"/>
    <xdr:sp macro="" textlink="">
      <xdr:nvSpPr>
        <xdr:cNvPr id="232" name="TextBox 231"/>
        <xdr:cNvSpPr txBox="1"/>
      </xdr:nvSpPr>
      <xdr:spPr>
        <a:xfrm>
          <a:off x="133350" y="1907095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326</xdr:row>
      <xdr:rowOff>0</xdr:rowOff>
    </xdr:from>
    <xdr:ext cx="1638301" cy="251736"/>
    <xdr:sp macro="" textlink="">
      <xdr:nvSpPr>
        <xdr:cNvPr id="233" name="TextBox 232"/>
        <xdr:cNvSpPr txBox="1"/>
      </xdr:nvSpPr>
      <xdr:spPr>
        <a:xfrm>
          <a:off x="28574" y="961739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326</xdr:row>
      <xdr:rowOff>0</xdr:rowOff>
    </xdr:from>
    <xdr:ext cx="962025" cy="262572"/>
    <xdr:sp macro="" textlink="">
      <xdr:nvSpPr>
        <xdr:cNvPr id="234" name="TextBox 233"/>
        <xdr:cNvSpPr txBox="1"/>
      </xdr:nvSpPr>
      <xdr:spPr>
        <a:xfrm>
          <a:off x="6200775" y="1904714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</xdr:col>
      <xdr:colOff>76200</xdr:colOff>
      <xdr:row>326</xdr:row>
      <xdr:rowOff>0</xdr:rowOff>
    </xdr:from>
    <xdr:ext cx="1323975" cy="251736"/>
    <xdr:sp macro="" textlink="">
      <xdr:nvSpPr>
        <xdr:cNvPr id="235" name="TextBox 234"/>
        <xdr:cNvSpPr txBox="1"/>
      </xdr:nvSpPr>
      <xdr:spPr>
        <a:xfrm>
          <a:off x="1914525" y="96173925"/>
          <a:ext cx="1323975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3</xdr:col>
      <xdr:colOff>742951</xdr:colOff>
      <xdr:row>326</xdr:row>
      <xdr:rowOff>0</xdr:rowOff>
    </xdr:from>
    <xdr:ext cx="1666874" cy="251736"/>
    <xdr:sp macro="" textlink="">
      <xdr:nvSpPr>
        <xdr:cNvPr id="236" name="TextBox 235"/>
        <xdr:cNvSpPr txBox="1"/>
      </xdr:nvSpPr>
      <xdr:spPr>
        <a:xfrm>
          <a:off x="3467101" y="96173925"/>
          <a:ext cx="1666874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4</xdr:col>
      <xdr:colOff>1581150</xdr:colOff>
      <xdr:row>326</xdr:row>
      <xdr:rowOff>0</xdr:rowOff>
    </xdr:from>
    <xdr:ext cx="1752601" cy="251736"/>
    <xdr:sp macro="" textlink="">
      <xdr:nvSpPr>
        <xdr:cNvPr id="237" name="TextBox 236"/>
        <xdr:cNvSpPr txBox="1"/>
      </xdr:nvSpPr>
      <xdr:spPr>
        <a:xfrm>
          <a:off x="5267325" y="96173925"/>
          <a:ext cx="17526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0</xdr:col>
      <xdr:colOff>133350</xdr:colOff>
      <xdr:row>326</xdr:row>
      <xdr:rowOff>0</xdr:rowOff>
    </xdr:from>
    <xdr:ext cx="184731" cy="262572"/>
    <xdr:sp macro="" textlink="">
      <xdr:nvSpPr>
        <xdr:cNvPr id="238" name="TextBox 237"/>
        <xdr:cNvSpPr txBox="1"/>
      </xdr:nvSpPr>
      <xdr:spPr>
        <a:xfrm>
          <a:off x="133350" y="2132266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326</xdr:row>
      <xdr:rowOff>0</xdr:rowOff>
    </xdr:from>
    <xdr:ext cx="962025" cy="262572"/>
    <xdr:sp macro="" textlink="">
      <xdr:nvSpPr>
        <xdr:cNvPr id="239" name="TextBox 238"/>
        <xdr:cNvSpPr txBox="1"/>
      </xdr:nvSpPr>
      <xdr:spPr>
        <a:xfrm>
          <a:off x="6200775" y="213226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326</xdr:row>
      <xdr:rowOff>0</xdr:rowOff>
    </xdr:from>
    <xdr:ext cx="184731" cy="262572"/>
    <xdr:sp macro="" textlink="">
      <xdr:nvSpPr>
        <xdr:cNvPr id="240" name="TextBox 239"/>
        <xdr:cNvSpPr txBox="1"/>
      </xdr:nvSpPr>
      <xdr:spPr>
        <a:xfrm>
          <a:off x="133350" y="2132266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326</xdr:row>
      <xdr:rowOff>0</xdr:rowOff>
    </xdr:from>
    <xdr:ext cx="1638301" cy="251736"/>
    <xdr:sp macro="" textlink="">
      <xdr:nvSpPr>
        <xdr:cNvPr id="241" name="TextBox 240"/>
        <xdr:cNvSpPr txBox="1"/>
      </xdr:nvSpPr>
      <xdr:spPr>
        <a:xfrm>
          <a:off x="28574" y="2132266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326</xdr:row>
      <xdr:rowOff>0</xdr:rowOff>
    </xdr:from>
    <xdr:ext cx="962025" cy="262572"/>
    <xdr:sp macro="" textlink="">
      <xdr:nvSpPr>
        <xdr:cNvPr id="242" name="TextBox 241"/>
        <xdr:cNvSpPr txBox="1"/>
      </xdr:nvSpPr>
      <xdr:spPr>
        <a:xfrm>
          <a:off x="6200775" y="213226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326</xdr:row>
      <xdr:rowOff>0</xdr:rowOff>
    </xdr:from>
    <xdr:ext cx="184731" cy="262572"/>
    <xdr:sp macro="" textlink="">
      <xdr:nvSpPr>
        <xdr:cNvPr id="243" name="TextBox 242"/>
        <xdr:cNvSpPr txBox="1"/>
      </xdr:nvSpPr>
      <xdr:spPr>
        <a:xfrm>
          <a:off x="133350" y="2132266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326</xdr:row>
      <xdr:rowOff>0</xdr:rowOff>
    </xdr:from>
    <xdr:ext cx="1638301" cy="251736"/>
    <xdr:sp macro="" textlink="">
      <xdr:nvSpPr>
        <xdr:cNvPr id="244" name="TextBox 243"/>
        <xdr:cNvSpPr txBox="1"/>
      </xdr:nvSpPr>
      <xdr:spPr>
        <a:xfrm>
          <a:off x="28574" y="2132266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326</xdr:row>
      <xdr:rowOff>0</xdr:rowOff>
    </xdr:from>
    <xdr:ext cx="962025" cy="262572"/>
    <xdr:sp macro="" textlink="">
      <xdr:nvSpPr>
        <xdr:cNvPr id="245" name="TextBox 244"/>
        <xdr:cNvSpPr txBox="1"/>
      </xdr:nvSpPr>
      <xdr:spPr>
        <a:xfrm>
          <a:off x="6200775" y="213226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326</xdr:row>
      <xdr:rowOff>0</xdr:rowOff>
    </xdr:from>
    <xdr:ext cx="45719" cy="262572"/>
    <xdr:sp macro="" textlink="">
      <xdr:nvSpPr>
        <xdr:cNvPr id="246" name="TextBox 245"/>
        <xdr:cNvSpPr txBox="1"/>
      </xdr:nvSpPr>
      <xdr:spPr>
        <a:xfrm>
          <a:off x="272362" y="2132266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326</xdr:row>
      <xdr:rowOff>0</xdr:rowOff>
    </xdr:from>
    <xdr:ext cx="962025" cy="262572"/>
    <xdr:sp macro="" textlink="">
      <xdr:nvSpPr>
        <xdr:cNvPr id="247" name="TextBox 246"/>
        <xdr:cNvSpPr txBox="1"/>
      </xdr:nvSpPr>
      <xdr:spPr>
        <a:xfrm>
          <a:off x="6200775" y="213226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326</xdr:row>
      <xdr:rowOff>0</xdr:rowOff>
    </xdr:from>
    <xdr:ext cx="184731" cy="262572"/>
    <xdr:sp macro="" textlink="">
      <xdr:nvSpPr>
        <xdr:cNvPr id="248" name="TextBox 247"/>
        <xdr:cNvSpPr txBox="1"/>
      </xdr:nvSpPr>
      <xdr:spPr>
        <a:xfrm>
          <a:off x="133350" y="2132266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326</xdr:row>
      <xdr:rowOff>0</xdr:rowOff>
    </xdr:from>
    <xdr:ext cx="1638301" cy="251736"/>
    <xdr:sp macro="" textlink="">
      <xdr:nvSpPr>
        <xdr:cNvPr id="249" name="TextBox 248"/>
        <xdr:cNvSpPr txBox="1"/>
      </xdr:nvSpPr>
      <xdr:spPr>
        <a:xfrm>
          <a:off x="28574" y="2132266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326</xdr:row>
      <xdr:rowOff>0</xdr:rowOff>
    </xdr:from>
    <xdr:ext cx="962025" cy="262572"/>
    <xdr:sp macro="" textlink="">
      <xdr:nvSpPr>
        <xdr:cNvPr id="250" name="TextBox 249"/>
        <xdr:cNvSpPr txBox="1"/>
      </xdr:nvSpPr>
      <xdr:spPr>
        <a:xfrm>
          <a:off x="6200775" y="213226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326</xdr:row>
      <xdr:rowOff>0</xdr:rowOff>
    </xdr:from>
    <xdr:ext cx="45719" cy="262572"/>
    <xdr:sp macro="" textlink="">
      <xdr:nvSpPr>
        <xdr:cNvPr id="251" name="TextBox 250"/>
        <xdr:cNvSpPr txBox="1"/>
      </xdr:nvSpPr>
      <xdr:spPr>
        <a:xfrm>
          <a:off x="272362" y="2132266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326</xdr:row>
      <xdr:rowOff>0</xdr:rowOff>
    </xdr:from>
    <xdr:ext cx="962025" cy="262572"/>
    <xdr:sp macro="" textlink="">
      <xdr:nvSpPr>
        <xdr:cNvPr id="252" name="TextBox 251"/>
        <xdr:cNvSpPr txBox="1"/>
      </xdr:nvSpPr>
      <xdr:spPr>
        <a:xfrm>
          <a:off x="6200775" y="213226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326</xdr:row>
      <xdr:rowOff>0</xdr:rowOff>
    </xdr:from>
    <xdr:ext cx="184731" cy="262572"/>
    <xdr:sp macro="" textlink="">
      <xdr:nvSpPr>
        <xdr:cNvPr id="253" name="TextBox 252"/>
        <xdr:cNvSpPr txBox="1"/>
      </xdr:nvSpPr>
      <xdr:spPr>
        <a:xfrm>
          <a:off x="133350" y="2132266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326</xdr:row>
      <xdr:rowOff>0</xdr:rowOff>
    </xdr:from>
    <xdr:ext cx="1638301" cy="251736"/>
    <xdr:sp macro="" textlink="">
      <xdr:nvSpPr>
        <xdr:cNvPr id="254" name="TextBox 253"/>
        <xdr:cNvSpPr txBox="1"/>
      </xdr:nvSpPr>
      <xdr:spPr>
        <a:xfrm>
          <a:off x="28574" y="2132266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326</xdr:row>
      <xdr:rowOff>0</xdr:rowOff>
    </xdr:from>
    <xdr:ext cx="962025" cy="262572"/>
    <xdr:sp macro="" textlink="">
      <xdr:nvSpPr>
        <xdr:cNvPr id="255" name="TextBox 254"/>
        <xdr:cNvSpPr txBox="1"/>
      </xdr:nvSpPr>
      <xdr:spPr>
        <a:xfrm>
          <a:off x="6200775" y="213226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326</xdr:row>
      <xdr:rowOff>0</xdr:rowOff>
    </xdr:from>
    <xdr:ext cx="45719" cy="262572"/>
    <xdr:sp macro="" textlink="">
      <xdr:nvSpPr>
        <xdr:cNvPr id="256" name="TextBox 255"/>
        <xdr:cNvSpPr txBox="1"/>
      </xdr:nvSpPr>
      <xdr:spPr>
        <a:xfrm>
          <a:off x="272362" y="2132266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326</xdr:row>
      <xdr:rowOff>0</xdr:rowOff>
    </xdr:from>
    <xdr:ext cx="962025" cy="262572"/>
    <xdr:sp macro="" textlink="">
      <xdr:nvSpPr>
        <xdr:cNvPr id="257" name="TextBox 256"/>
        <xdr:cNvSpPr txBox="1"/>
      </xdr:nvSpPr>
      <xdr:spPr>
        <a:xfrm>
          <a:off x="6200775" y="213226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326</xdr:row>
      <xdr:rowOff>0</xdr:rowOff>
    </xdr:from>
    <xdr:ext cx="184731" cy="262572"/>
    <xdr:sp macro="" textlink="">
      <xdr:nvSpPr>
        <xdr:cNvPr id="258" name="TextBox 257"/>
        <xdr:cNvSpPr txBox="1"/>
      </xdr:nvSpPr>
      <xdr:spPr>
        <a:xfrm>
          <a:off x="133350" y="2132266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326</xdr:row>
      <xdr:rowOff>0</xdr:rowOff>
    </xdr:from>
    <xdr:ext cx="1638301" cy="251736"/>
    <xdr:sp macro="" textlink="">
      <xdr:nvSpPr>
        <xdr:cNvPr id="259" name="TextBox 258"/>
        <xdr:cNvSpPr txBox="1"/>
      </xdr:nvSpPr>
      <xdr:spPr>
        <a:xfrm>
          <a:off x="28574" y="2132266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326</xdr:row>
      <xdr:rowOff>0</xdr:rowOff>
    </xdr:from>
    <xdr:ext cx="962025" cy="262572"/>
    <xdr:sp macro="" textlink="">
      <xdr:nvSpPr>
        <xdr:cNvPr id="260" name="TextBox 259"/>
        <xdr:cNvSpPr txBox="1"/>
      </xdr:nvSpPr>
      <xdr:spPr>
        <a:xfrm>
          <a:off x="6200775" y="213226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326</xdr:row>
      <xdr:rowOff>0</xdr:rowOff>
    </xdr:from>
    <xdr:ext cx="45719" cy="262572"/>
    <xdr:sp macro="" textlink="">
      <xdr:nvSpPr>
        <xdr:cNvPr id="261" name="TextBox 260"/>
        <xdr:cNvSpPr txBox="1"/>
      </xdr:nvSpPr>
      <xdr:spPr>
        <a:xfrm>
          <a:off x="272362" y="2132266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326</xdr:row>
      <xdr:rowOff>0</xdr:rowOff>
    </xdr:from>
    <xdr:ext cx="962025" cy="262572"/>
    <xdr:sp macro="" textlink="">
      <xdr:nvSpPr>
        <xdr:cNvPr id="262" name="TextBox 261"/>
        <xdr:cNvSpPr txBox="1"/>
      </xdr:nvSpPr>
      <xdr:spPr>
        <a:xfrm>
          <a:off x="6200775" y="213226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326</xdr:row>
      <xdr:rowOff>0</xdr:rowOff>
    </xdr:from>
    <xdr:ext cx="184731" cy="262572"/>
    <xdr:sp macro="" textlink="">
      <xdr:nvSpPr>
        <xdr:cNvPr id="263" name="TextBox 262"/>
        <xdr:cNvSpPr txBox="1"/>
      </xdr:nvSpPr>
      <xdr:spPr>
        <a:xfrm>
          <a:off x="133350" y="2132266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326</xdr:row>
      <xdr:rowOff>0</xdr:rowOff>
    </xdr:from>
    <xdr:ext cx="962025" cy="262572"/>
    <xdr:sp macro="" textlink="">
      <xdr:nvSpPr>
        <xdr:cNvPr id="264" name="TextBox 263"/>
        <xdr:cNvSpPr txBox="1"/>
      </xdr:nvSpPr>
      <xdr:spPr>
        <a:xfrm>
          <a:off x="6200775" y="213226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326</xdr:row>
      <xdr:rowOff>0</xdr:rowOff>
    </xdr:from>
    <xdr:ext cx="45719" cy="262572"/>
    <xdr:sp macro="" textlink="">
      <xdr:nvSpPr>
        <xdr:cNvPr id="265" name="TextBox 264"/>
        <xdr:cNvSpPr txBox="1"/>
      </xdr:nvSpPr>
      <xdr:spPr>
        <a:xfrm>
          <a:off x="272362" y="2132266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326</xdr:row>
      <xdr:rowOff>0</xdr:rowOff>
    </xdr:from>
    <xdr:ext cx="962025" cy="262572"/>
    <xdr:sp macro="" textlink="">
      <xdr:nvSpPr>
        <xdr:cNvPr id="266" name="TextBox 265"/>
        <xdr:cNvSpPr txBox="1"/>
      </xdr:nvSpPr>
      <xdr:spPr>
        <a:xfrm>
          <a:off x="6200775" y="213226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326</xdr:row>
      <xdr:rowOff>0</xdr:rowOff>
    </xdr:from>
    <xdr:ext cx="1638301" cy="251736"/>
    <xdr:sp macro="" textlink="">
      <xdr:nvSpPr>
        <xdr:cNvPr id="267" name="TextBox 266"/>
        <xdr:cNvSpPr txBox="1"/>
      </xdr:nvSpPr>
      <xdr:spPr>
        <a:xfrm>
          <a:off x="92075" y="2132266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326</xdr:row>
      <xdr:rowOff>0</xdr:rowOff>
    </xdr:from>
    <xdr:ext cx="962025" cy="262572"/>
    <xdr:sp macro="" textlink="">
      <xdr:nvSpPr>
        <xdr:cNvPr id="268" name="TextBox 267"/>
        <xdr:cNvSpPr txBox="1"/>
      </xdr:nvSpPr>
      <xdr:spPr>
        <a:xfrm>
          <a:off x="6200775" y="213226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326</xdr:row>
      <xdr:rowOff>0</xdr:rowOff>
    </xdr:from>
    <xdr:ext cx="45719" cy="262572"/>
    <xdr:sp macro="" textlink="">
      <xdr:nvSpPr>
        <xdr:cNvPr id="269" name="TextBox 268"/>
        <xdr:cNvSpPr txBox="1"/>
      </xdr:nvSpPr>
      <xdr:spPr>
        <a:xfrm>
          <a:off x="272362" y="2132266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326</xdr:row>
      <xdr:rowOff>0</xdr:rowOff>
    </xdr:from>
    <xdr:ext cx="962025" cy="262572"/>
    <xdr:sp macro="" textlink="">
      <xdr:nvSpPr>
        <xdr:cNvPr id="270" name="TextBox 269"/>
        <xdr:cNvSpPr txBox="1"/>
      </xdr:nvSpPr>
      <xdr:spPr>
        <a:xfrm>
          <a:off x="6200775" y="213226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326</xdr:row>
      <xdr:rowOff>0</xdr:rowOff>
    </xdr:from>
    <xdr:ext cx="1638301" cy="251736"/>
    <xdr:sp macro="" textlink="">
      <xdr:nvSpPr>
        <xdr:cNvPr id="271" name="TextBox 270"/>
        <xdr:cNvSpPr txBox="1"/>
      </xdr:nvSpPr>
      <xdr:spPr>
        <a:xfrm>
          <a:off x="92075" y="2132266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326</xdr:row>
      <xdr:rowOff>0</xdr:rowOff>
    </xdr:from>
    <xdr:ext cx="962025" cy="262572"/>
    <xdr:sp macro="" textlink="">
      <xdr:nvSpPr>
        <xdr:cNvPr id="272" name="TextBox 271"/>
        <xdr:cNvSpPr txBox="1"/>
      </xdr:nvSpPr>
      <xdr:spPr>
        <a:xfrm>
          <a:off x="6200775" y="213226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326</xdr:row>
      <xdr:rowOff>0</xdr:rowOff>
    </xdr:from>
    <xdr:ext cx="45719" cy="262572"/>
    <xdr:sp macro="" textlink="">
      <xdr:nvSpPr>
        <xdr:cNvPr id="273" name="TextBox 272"/>
        <xdr:cNvSpPr txBox="1"/>
      </xdr:nvSpPr>
      <xdr:spPr>
        <a:xfrm>
          <a:off x="272362" y="2132266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326</xdr:row>
      <xdr:rowOff>0</xdr:rowOff>
    </xdr:from>
    <xdr:ext cx="962025" cy="262572"/>
    <xdr:sp macro="" textlink="">
      <xdr:nvSpPr>
        <xdr:cNvPr id="274" name="TextBox 273"/>
        <xdr:cNvSpPr txBox="1"/>
      </xdr:nvSpPr>
      <xdr:spPr>
        <a:xfrm>
          <a:off x="6200775" y="213226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326</xdr:row>
      <xdr:rowOff>0</xdr:rowOff>
    </xdr:from>
    <xdr:ext cx="1638301" cy="251736"/>
    <xdr:sp macro="" textlink="">
      <xdr:nvSpPr>
        <xdr:cNvPr id="275" name="TextBox 274"/>
        <xdr:cNvSpPr txBox="1"/>
      </xdr:nvSpPr>
      <xdr:spPr>
        <a:xfrm>
          <a:off x="92075" y="2132266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326</xdr:row>
      <xdr:rowOff>0</xdr:rowOff>
    </xdr:from>
    <xdr:ext cx="962025" cy="262572"/>
    <xdr:sp macro="" textlink="">
      <xdr:nvSpPr>
        <xdr:cNvPr id="276" name="TextBox 275"/>
        <xdr:cNvSpPr txBox="1"/>
      </xdr:nvSpPr>
      <xdr:spPr>
        <a:xfrm>
          <a:off x="6200775" y="213226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326</xdr:row>
      <xdr:rowOff>0</xdr:rowOff>
    </xdr:from>
    <xdr:ext cx="962025" cy="262572"/>
    <xdr:sp macro="" textlink="">
      <xdr:nvSpPr>
        <xdr:cNvPr id="277" name="TextBox 276"/>
        <xdr:cNvSpPr txBox="1"/>
      </xdr:nvSpPr>
      <xdr:spPr>
        <a:xfrm>
          <a:off x="6200775" y="213226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326</xdr:row>
      <xdr:rowOff>0</xdr:rowOff>
    </xdr:from>
    <xdr:ext cx="184731" cy="262572"/>
    <xdr:sp macro="" textlink="">
      <xdr:nvSpPr>
        <xdr:cNvPr id="278" name="TextBox 277"/>
        <xdr:cNvSpPr txBox="1"/>
      </xdr:nvSpPr>
      <xdr:spPr>
        <a:xfrm>
          <a:off x="133350" y="2226373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326</xdr:row>
      <xdr:rowOff>0</xdr:rowOff>
    </xdr:from>
    <xdr:ext cx="1638301" cy="251736"/>
    <xdr:sp macro="" textlink="">
      <xdr:nvSpPr>
        <xdr:cNvPr id="279" name="TextBox 278"/>
        <xdr:cNvSpPr txBox="1"/>
      </xdr:nvSpPr>
      <xdr:spPr>
        <a:xfrm>
          <a:off x="28574" y="961739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326</xdr:row>
      <xdr:rowOff>0</xdr:rowOff>
    </xdr:from>
    <xdr:ext cx="962025" cy="262572"/>
    <xdr:sp macro="" textlink="">
      <xdr:nvSpPr>
        <xdr:cNvPr id="280" name="TextBox 279"/>
        <xdr:cNvSpPr txBox="1"/>
      </xdr:nvSpPr>
      <xdr:spPr>
        <a:xfrm>
          <a:off x="6200775" y="2223992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</xdr:col>
      <xdr:colOff>76200</xdr:colOff>
      <xdr:row>326</xdr:row>
      <xdr:rowOff>0</xdr:rowOff>
    </xdr:from>
    <xdr:ext cx="1323975" cy="251736"/>
    <xdr:sp macro="" textlink="">
      <xdr:nvSpPr>
        <xdr:cNvPr id="281" name="TextBox 280"/>
        <xdr:cNvSpPr txBox="1"/>
      </xdr:nvSpPr>
      <xdr:spPr>
        <a:xfrm>
          <a:off x="1914525" y="96173925"/>
          <a:ext cx="1323975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3</xdr:col>
      <xdr:colOff>742951</xdr:colOff>
      <xdr:row>326</xdr:row>
      <xdr:rowOff>0</xdr:rowOff>
    </xdr:from>
    <xdr:ext cx="1666874" cy="251736"/>
    <xdr:sp macro="" textlink="">
      <xdr:nvSpPr>
        <xdr:cNvPr id="282" name="TextBox 281"/>
        <xdr:cNvSpPr txBox="1"/>
      </xdr:nvSpPr>
      <xdr:spPr>
        <a:xfrm>
          <a:off x="3467101" y="96173925"/>
          <a:ext cx="1666874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4</xdr:col>
      <xdr:colOff>1581150</xdr:colOff>
      <xdr:row>326</xdr:row>
      <xdr:rowOff>0</xdr:rowOff>
    </xdr:from>
    <xdr:ext cx="1752601" cy="251736"/>
    <xdr:sp macro="" textlink="">
      <xdr:nvSpPr>
        <xdr:cNvPr id="283" name="TextBox 282"/>
        <xdr:cNvSpPr txBox="1"/>
      </xdr:nvSpPr>
      <xdr:spPr>
        <a:xfrm>
          <a:off x="5267325" y="96173925"/>
          <a:ext cx="17526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0</xdr:col>
      <xdr:colOff>133350</xdr:colOff>
      <xdr:row>326</xdr:row>
      <xdr:rowOff>0</xdr:rowOff>
    </xdr:from>
    <xdr:ext cx="184731" cy="262572"/>
    <xdr:sp macro="" textlink="">
      <xdr:nvSpPr>
        <xdr:cNvPr id="284" name="TextBox 283"/>
        <xdr:cNvSpPr txBox="1"/>
      </xdr:nvSpPr>
      <xdr:spPr>
        <a:xfrm>
          <a:off x="133350" y="245154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326</xdr:row>
      <xdr:rowOff>0</xdr:rowOff>
    </xdr:from>
    <xdr:ext cx="962025" cy="262572"/>
    <xdr:sp macro="" textlink="">
      <xdr:nvSpPr>
        <xdr:cNvPr id="285" name="TextBox 284"/>
        <xdr:cNvSpPr txBox="1"/>
      </xdr:nvSpPr>
      <xdr:spPr>
        <a:xfrm>
          <a:off x="6200775" y="2451544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326</xdr:row>
      <xdr:rowOff>0</xdr:rowOff>
    </xdr:from>
    <xdr:ext cx="184731" cy="262572"/>
    <xdr:sp macro="" textlink="">
      <xdr:nvSpPr>
        <xdr:cNvPr id="286" name="TextBox 285"/>
        <xdr:cNvSpPr txBox="1"/>
      </xdr:nvSpPr>
      <xdr:spPr>
        <a:xfrm>
          <a:off x="133350" y="245154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326</xdr:row>
      <xdr:rowOff>0</xdr:rowOff>
    </xdr:from>
    <xdr:ext cx="1638301" cy="251736"/>
    <xdr:sp macro="" textlink="">
      <xdr:nvSpPr>
        <xdr:cNvPr id="287" name="TextBox 286"/>
        <xdr:cNvSpPr txBox="1"/>
      </xdr:nvSpPr>
      <xdr:spPr>
        <a:xfrm>
          <a:off x="28574" y="2451544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326</xdr:row>
      <xdr:rowOff>0</xdr:rowOff>
    </xdr:from>
    <xdr:ext cx="962025" cy="262572"/>
    <xdr:sp macro="" textlink="">
      <xdr:nvSpPr>
        <xdr:cNvPr id="288" name="TextBox 287"/>
        <xdr:cNvSpPr txBox="1"/>
      </xdr:nvSpPr>
      <xdr:spPr>
        <a:xfrm>
          <a:off x="6200775" y="2451544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326</xdr:row>
      <xdr:rowOff>0</xdr:rowOff>
    </xdr:from>
    <xdr:ext cx="184731" cy="262572"/>
    <xdr:sp macro="" textlink="">
      <xdr:nvSpPr>
        <xdr:cNvPr id="289" name="TextBox 288"/>
        <xdr:cNvSpPr txBox="1"/>
      </xdr:nvSpPr>
      <xdr:spPr>
        <a:xfrm>
          <a:off x="133350" y="245154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326</xdr:row>
      <xdr:rowOff>0</xdr:rowOff>
    </xdr:from>
    <xdr:ext cx="1638301" cy="251736"/>
    <xdr:sp macro="" textlink="">
      <xdr:nvSpPr>
        <xdr:cNvPr id="290" name="TextBox 289"/>
        <xdr:cNvSpPr txBox="1"/>
      </xdr:nvSpPr>
      <xdr:spPr>
        <a:xfrm>
          <a:off x="28574" y="2451544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326</xdr:row>
      <xdr:rowOff>0</xdr:rowOff>
    </xdr:from>
    <xdr:ext cx="962025" cy="262572"/>
    <xdr:sp macro="" textlink="">
      <xdr:nvSpPr>
        <xdr:cNvPr id="291" name="TextBox 290"/>
        <xdr:cNvSpPr txBox="1"/>
      </xdr:nvSpPr>
      <xdr:spPr>
        <a:xfrm>
          <a:off x="6200775" y="2451544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326</xdr:row>
      <xdr:rowOff>0</xdr:rowOff>
    </xdr:from>
    <xdr:ext cx="45719" cy="262572"/>
    <xdr:sp macro="" textlink="">
      <xdr:nvSpPr>
        <xdr:cNvPr id="292" name="TextBox 291"/>
        <xdr:cNvSpPr txBox="1"/>
      </xdr:nvSpPr>
      <xdr:spPr>
        <a:xfrm>
          <a:off x="272362" y="2451544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326</xdr:row>
      <xdr:rowOff>0</xdr:rowOff>
    </xdr:from>
    <xdr:ext cx="962025" cy="262572"/>
    <xdr:sp macro="" textlink="">
      <xdr:nvSpPr>
        <xdr:cNvPr id="293" name="TextBox 292"/>
        <xdr:cNvSpPr txBox="1"/>
      </xdr:nvSpPr>
      <xdr:spPr>
        <a:xfrm>
          <a:off x="6200775" y="2451544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326</xdr:row>
      <xdr:rowOff>0</xdr:rowOff>
    </xdr:from>
    <xdr:ext cx="184731" cy="262572"/>
    <xdr:sp macro="" textlink="">
      <xdr:nvSpPr>
        <xdr:cNvPr id="294" name="TextBox 293"/>
        <xdr:cNvSpPr txBox="1"/>
      </xdr:nvSpPr>
      <xdr:spPr>
        <a:xfrm>
          <a:off x="133350" y="245154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326</xdr:row>
      <xdr:rowOff>0</xdr:rowOff>
    </xdr:from>
    <xdr:ext cx="1638301" cy="251736"/>
    <xdr:sp macro="" textlink="">
      <xdr:nvSpPr>
        <xdr:cNvPr id="295" name="TextBox 294"/>
        <xdr:cNvSpPr txBox="1"/>
      </xdr:nvSpPr>
      <xdr:spPr>
        <a:xfrm>
          <a:off x="28574" y="2451544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326</xdr:row>
      <xdr:rowOff>0</xdr:rowOff>
    </xdr:from>
    <xdr:ext cx="962025" cy="262572"/>
    <xdr:sp macro="" textlink="">
      <xdr:nvSpPr>
        <xdr:cNvPr id="296" name="TextBox 295"/>
        <xdr:cNvSpPr txBox="1"/>
      </xdr:nvSpPr>
      <xdr:spPr>
        <a:xfrm>
          <a:off x="6200775" y="2451544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326</xdr:row>
      <xdr:rowOff>0</xdr:rowOff>
    </xdr:from>
    <xdr:ext cx="45719" cy="262572"/>
    <xdr:sp macro="" textlink="">
      <xdr:nvSpPr>
        <xdr:cNvPr id="297" name="TextBox 296"/>
        <xdr:cNvSpPr txBox="1"/>
      </xdr:nvSpPr>
      <xdr:spPr>
        <a:xfrm>
          <a:off x="272362" y="2451544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326</xdr:row>
      <xdr:rowOff>0</xdr:rowOff>
    </xdr:from>
    <xdr:ext cx="962025" cy="262572"/>
    <xdr:sp macro="" textlink="">
      <xdr:nvSpPr>
        <xdr:cNvPr id="298" name="TextBox 297"/>
        <xdr:cNvSpPr txBox="1"/>
      </xdr:nvSpPr>
      <xdr:spPr>
        <a:xfrm>
          <a:off x="6200775" y="2451544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326</xdr:row>
      <xdr:rowOff>0</xdr:rowOff>
    </xdr:from>
    <xdr:ext cx="184731" cy="262572"/>
    <xdr:sp macro="" textlink="">
      <xdr:nvSpPr>
        <xdr:cNvPr id="299" name="TextBox 298"/>
        <xdr:cNvSpPr txBox="1"/>
      </xdr:nvSpPr>
      <xdr:spPr>
        <a:xfrm>
          <a:off x="133350" y="245154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326</xdr:row>
      <xdr:rowOff>0</xdr:rowOff>
    </xdr:from>
    <xdr:ext cx="1638301" cy="251736"/>
    <xdr:sp macro="" textlink="">
      <xdr:nvSpPr>
        <xdr:cNvPr id="300" name="TextBox 299"/>
        <xdr:cNvSpPr txBox="1"/>
      </xdr:nvSpPr>
      <xdr:spPr>
        <a:xfrm>
          <a:off x="28574" y="2451544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326</xdr:row>
      <xdr:rowOff>0</xdr:rowOff>
    </xdr:from>
    <xdr:ext cx="962025" cy="262572"/>
    <xdr:sp macro="" textlink="">
      <xdr:nvSpPr>
        <xdr:cNvPr id="301" name="TextBox 300"/>
        <xdr:cNvSpPr txBox="1"/>
      </xdr:nvSpPr>
      <xdr:spPr>
        <a:xfrm>
          <a:off x="6200775" y="2451544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326</xdr:row>
      <xdr:rowOff>0</xdr:rowOff>
    </xdr:from>
    <xdr:ext cx="45719" cy="262572"/>
    <xdr:sp macro="" textlink="">
      <xdr:nvSpPr>
        <xdr:cNvPr id="302" name="TextBox 301"/>
        <xdr:cNvSpPr txBox="1"/>
      </xdr:nvSpPr>
      <xdr:spPr>
        <a:xfrm>
          <a:off x="272362" y="2451544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326</xdr:row>
      <xdr:rowOff>0</xdr:rowOff>
    </xdr:from>
    <xdr:ext cx="962025" cy="262572"/>
    <xdr:sp macro="" textlink="">
      <xdr:nvSpPr>
        <xdr:cNvPr id="303" name="TextBox 302"/>
        <xdr:cNvSpPr txBox="1"/>
      </xdr:nvSpPr>
      <xdr:spPr>
        <a:xfrm>
          <a:off x="6200775" y="2451544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326</xdr:row>
      <xdr:rowOff>0</xdr:rowOff>
    </xdr:from>
    <xdr:ext cx="184731" cy="262572"/>
    <xdr:sp macro="" textlink="">
      <xdr:nvSpPr>
        <xdr:cNvPr id="304" name="TextBox 303"/>
        <xdr:cNvSpPr txBox="1"/>
      </xdr:nvSpPr>
      <xdr:spPr>
        <a:xfrm>
          <a:off x="133350" y="245154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326</xdr:row>
      <xdr:rowOff>0</xdr:rowOff>
    </xdr:from>
    <xdr:ext cx="1638301" cy="251736"/>
    <xdr:sp macro="" textlink="">
      <xdr:nvSpPr>
        <xdr:cNvPr id="305" name="TextBox 304"/>
        <xdr:cNvSpPr txBox="1"/>
      </xdr:nvSpPr>
      <xdr:spPr>
        <a:xfrm>
          <a:off x="28574" y="2451544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326</xdr:row>
      <xdr:rowOff>0</xdr:rowOff>
    </xdr:from>
    <xdr:ext cx="962025" cy="262572"/>
    <xdr:sp macro="" textlink="">
      <xdr:nvSpPr>
        <xdr:cNvPr id="306" name="TextBox 305"/>
        <xdr:cNvSpPr txBox="1"/>
      </xdr:nvSpPr>
      <xdr:spPr>
        <a:xfrm>
          <a:off x="6200775" y="2451544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326</xdr:row>
      <xdr:rowOff>0</xdr:rowOff>
    </xdr:from>
    <xdr:ext cx="45719" cy="262572"/>
    <xdr:sp macro="" textlink="">
      <xdr:nvSpPr>
        <xdr:cNvPr id="307" name="TextBox 306"/>
        <xdr:cNvSpPr txBox="1"/>
      </xdr:nvSpPr>
      <xdr:spPr>
        <a:xfrm>
          <a:off x="272362" y="2451544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326</xdr:row>
      <xdr:rowOff>0</xdr:rowOff>
    </xdr:from>
    <xdr:ext cx="962025" cy="262572"/>
    <xdr:sp macro="" textlink="">
      <xdr:nvSpPr>
        <xdr:cNvPr id="308" name="TextBox 307"/>
        <xdr:cNvSpPr txBox="1"/>
      </xdr:nvSpPr>
      <xdr:spPr>
        <a:xfrm>
          <a:off x="6200775" y="2451544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326</xdr:row>
      <xdr:rowOff>0</xdr:rowOff>
    </xdr:from>
    <xdr:ext cx="184731" cy="262572"/>
    <xdr:sp macro="" textlink="">
      <xdr:nvSpPr>
        <xdr:cNvPr id="309" name="TextBox 308"/>
        <xdr:cNvSpPr txBox="1"/>
      </xdr:nvSpPr>
      <xdr:spPr>
        <a:xfrm>
          <a:off x="133350" y="2451544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326</xdr:row>
      <xdr:rowOff>0</xdr:rowOff>
    </xdr:from>
    <xdr:ext cx="962025" cy="262572"/>
    <xdr:sp macro="" textlink="">
      <xdr:nvSpPr>
        <xdr:cNvPr id="310" name="TextBox 309"/>
        <xdr:cNvSpPr txBox="1"/>
      </xdr:nvSpPr>
      <xdr:spPr>
        <a:xfrm>
          <a:off x="6200775" y="2451544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326</xdr:row>
      <xdr:rowOff>0</xdr:rowOff>
    </xdr:from>
    <xdr:ext cx="45719" cy="262572"/>
    <xdr:sp macro="" textlink="">
      <xdr:nvSpPr>
        <xdr:cNvPr id="311" name="TextBox 310"/>
        <xdr:cNvSpPr txBox="1"/>
      </xdr:nvSpPr>
      <xdr:spPr>
        <a:xfrm>
          <a:off x="272362" y="2451544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326</xdr:row>
      <xdr:rowOff>0</xdr:rowOff>
    </xdr:from>
    <xdr:ext cx="962025" cy="262572"/>
    <xdr:sp macro="" textlink="">
      <xdr:nvSpPr>
        <xdr:cNvPr id="312" name="TextBox 311"/>
        <xdr:cNvSpPr txBox="1"/>
      </xdr:nvSpPr>
      <xdr:spPr>
        <a:xfrm>
          <a:off x="6200775" y="2451544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326</xdr:row>
      <xdr:rowOff>0</xdr:rowOff>
    </xdr:from>
    <xdr:ext cx="1638301" cy="251736"/>
    <xdr:sp macro="" textlink="">
      <xdr:nvSpPr>
        <xdr:cNvPr id="313" name="TextBox 312"/>
        <xdr:cNvSpPr txBox="1"/>
      </xdr:nvSpPr>
      <xdr:spPr>
        <a:xfrm>
          <a:off x="92075" y="2451544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326</xdr:row>
      <xdr:rowOff>0</xdr:rowOff>
    </xdr:from>
    <xdr:ext cx="962025" cy="262572"/>
    <xdr:sp macro="" textlink="">
      <xdr:nvSpPr>
        <xdr:cNvPr id="314" name="TextBox 313"/>
        <xdr:cNvSpPr txBox="1"/>
      </xdr:nvSpPr>
      <xdr:spPr>
        <a:xfrm>
          <a:off x="6200775" y="2451544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326</xdr:row>
      <xdr:rowOff>0</xdr:rowOff>
    </xdr:from>
    <xdr:ext cx="45719" cy="262572"/>
    <xdr:sp macro="" textlink="">
      <xdr:nvSpPr>
        <xdr:cNvPr id="315" name="TextBox 314"/>
        <xdr:cNvSpPr txBox="1"/>
      </xdr:nvSpPr>
      <xdr:spPr>
        <a:xfrm>
          <a:off x="272362" y="2451544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326</xdr:row>
      <xdr:rowOff>0</xdr:rowOff>
    </xdr:from>
    <xdr:ext cx="962025" cy="262572"/>
    <xdr:sp macro="" textlink="">
      <xdr:nvSpPr>
        <xdr:cNvPr id="316" name="TextBox 315"/>
        <xdr:cNvSpPr txBox="1"/>
      </xdr:nvSpPr>
      <xdr:spPr>
        <a:xfrm>
          <a:off x="6200775" y="2451544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326</xdr:row>
      <xdr:rowOff>0</xdr:rowOff>
    </xdr:from>
    <xdr:ext cx="1638301" cy="251736"/>
    <xdr:sp macro="" textlink="">
      <xdr:nvSpPr>
        <xdr:cNvPr id="317" name="TextBox 316"/>
        <xdr:cNvSpPr txBox="1"/>
      </xdr:nvSpPr>
      <xdr:spPr>
        <a:xfrm>
          <a:off x="92075" y="2451544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326</xdr:row>
      <xdr:rowOff>0</xdr:rowOff>
    </xdr:from>
    <xdr:ext cx="962025" cy="262572"/>
    <xdr:sp macro="" textlink="">
      <xdr:nvSpPr>
        <xdr:cNvPr id="318" name="TextBox 317"/>
        <xdr:cNvSpPr txBox="1"/>
      </xdr:nvSpPr>
      <xdr:spPr>
        <a:xfrm>
          <a:off x="6200775" y="2451544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326</xdr:row>
      <xdr:rowOff>0</xdr:rowOff>
    </xdr:from>
    <xdr:ext cx="45719" cy="262572"/>
    <xdr:sp macro="" textlink="">
      <xdr:nvSpPr>
        <xdr:cNvPr id="319" name="TextBox 318"/>
        <xdr:cNvSpPr txBox="1"/>
      </xdr:nvSpPr>
      <xdr:spPr>
        <a:xfrm>
          <a:off x="272362" y="2451544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326</xdr:row>
      <xdr:rowOff>0</xdr:rowOff>
    </xdr:from>
    <xdr:ext cx="962025" cy="262572"/>
    <xdr:sp macro="" textlink="">
      <xdr:nvSpPr>
        <xdr:cNvPr id="320" name="TextBox 319"/>
        <xdr:cNvSpPr txBox="1"/>
      </xdr:nvSpPr>
      <xdr:spPr>
        <a:xfrm>
          <a:off x="6200775" y="2451544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326</xdr:row>
      <xdr:rowOff>0</xdr:rowOff>
    </xdr:from>
    <xdr:ext cx="1638301" cy="251736"/>
    <xdr:sp macro="" textlink="">
      <xdr:nvSpPr>
        <xdr:cNvPr id="321" name="TextBox 320"/>
        <xdr:cNvSpPr txBox="1"/>
      </xdr:nvSpPr>
      <xdr:spPr>
        <a:xfrm>
          <a:off x="92075" y="2451544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326</xdr:row>
      <xdr:rowOff>0</xdr:rowOff>
    </xdr:from>
    <xdr:ext cx="962025" cy="262572"/>
    <xdr:sp macro="" textlink="">
      <xdr:nvSpPr>
        <xdr:cNvPr id="322" name="TextBox 321"/>
        <xdr:cNvSpPr txBox="1"/>
      </xdr:nvSpPr>
      <xdr:spPr>
        <a:xfrm>
          <a:off x="6200775" y="2451544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326</xdr:row>
      <xdr:rowOff>0</xdr:rowOff>
    </xdr:from>
    <xdr:ext cx="962025" cy="262572"/>
    <xdr:sp macro="" textlink="">
      <xdr:nvSpPr>
        <xdr:cNvPr id="323" name="TextBox 322"/>
        <xdr:cNvSpPr txBox="1"/>
      </xdr:nvSpPr>
      <xdr:spPr>
        <a:xfrm>
          <a:off x="6200775" y="2451544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326</xdr:row>
      <xdr:rowOff>0</xdr:rowOff>
    </xdr:from>
    <xdr:ext cx="184731" cy="262572"/>
    <xdr:sp macro="" textlink="">
      <xdr:nvSpPr>
        <xdr:cNvPr id="324" name="TextBox 323"/>
        <xdr:cNvSpPr txBox="1"/>
      </xdr:nvSpPr>
      <xdr:spPr>
        <a:xfrm>
          <a:off x="133350" y="2545651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326</xdr:row>
      <xdr:rowOff>0</xdr:rowOff>
    </xdr:from>
    <xdr:ext cx="1638301" cy="251736"/>
    <xdr:sp macro="" textlink="">
      <xdr:nvSpPr>
        <xdr:cNvPr id="325" name="TextBox 324"/>
        <xdr:cNvSpPr txBox="1"/>
      </xdr:nvSpPr>
      <xdr:spPr>
        <a:xfrm>
          <a:off x="28574" y="961739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326</xdr:row>
      <xdr:rowOff>0</xdr:rowOff>
    </xdr:from>
    <xdr:ext cx="962025" cy="262572"/>
    <xdr:sp macro="" textlink="">
      <xdr:nvSpPr>
        <xdr:cNvPr id="326" name="TextBox 325"/>
        <xdr:cNvSpPr txBox="1"/>
      </xdr:nvSpPr>
      <xdr:spPr>
        <a:xfrm>
          <a:off x="6200775" y="2543270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</xdr:col>
      <xdr:colOff>76200</xdr:colOff>
      <xdr:row>326</xdr:row>
      <xdr:rowOff>0</xdr:rowOff>
    </xdr:from>
    <xdr:ext cx="1323975" cy="251736"/>
    <xdr:sp macro="" textlink="">
      <xdr:nvSpPr>
        <xdr:cNvPr id="327" name="TextBox 326"/>
        <xdr:cNvSpPr txBox="1"/>
      </xdr:nvSpPr>
      <xdr:spPr>
        <a:xfrm>
          <a:off x="1914525" y="96173925"/>
          <a:ext cx="1323975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3</xdr:col>
      <xdr:colOff>742951</xdr:colOff>
      <xdr:row>326</xdr:row>
      <xdr:rowOff>0</xdr:rowOff>
    </xdr:from>
    <xdr:ext cx="1666874" cy="251736"/>
    <xdr:sp macro="" textlink="">
      <xdr:nvSpPr>
        <xdr:cNvPr id="328" name="TextBox 327"/>
        <xdr:cNvSpPr txBox="1"/>
      </xdr:nvSpPr>
      <xdr:spPr>
        <a:xfrm>
          <a:off x="3467101" y="96173925"/>
          <a:ext cx="1666874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4</xdr:col>
      <xdr:colOff>1581150</xdr:colOff>
      <xdr:row>326</xdr:row>
      <xdr:rowOff>0</xdr:rowOff>
    </xdr:from>
    <xdr:ext cx="1752601" cy="251736"/>
    <xdr:sp macro="" textlink="">
      <xdr:nvSpPr>
        <xdr:cNvPr id="329" name="TextBox 328"/>
        <xdr:cNvSpPr txBox="1"/>
      </xdr:nvSpPr>
      <xdr:spPr>
        <a:xfrm>
          <a:off x="5267325" y="96173925"/>
          <a:ext cx="17526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0</xdr:col>
      <xdr:colOff>133350</xdr:colOff>
      <xdr:row>326</xdr:row>
      <xdr:rowOff>0</xdr:rowOff>
    </xdr:from>
    <xdr:ext cx="184731" cy="262572"/>
    <xdr:sp macro="" textlink="">
      <xdr:nvSpPr>
        <xdr:cNvPr id="330" name="TextBox 329"/>
        <xdr:cNvSpPr txBox="1"/>
      </xdr:nvSpPr>
      <xdr:spPr>
        <a:xfrm>
          <a:off x="133350" y="27708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326</xdr:row>
      <xdr:rowOff>0</xdr:rowOff>
    </xdr:from>
    <xdr:ext cx="962025" cy="262572"/>
    <xdr:sp macro="" textlink="">
      <xdr:nvSpPr>
        <xdr:cNvPr id="331" name="TextBox 330"/>
        <xdr:cNvSpPr txBox="1"/>
      </xdr:nvSpPr>
      <xdr:spPr>
        <a:xfrm>
          <a:off x="6200775" y="2770822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326</xdr:row>
      <xdr:rowOff>0</xdr:rowOff>
    </xdr:from>
    <xdr:ext cx="184731" cy="262572"/>
    <xdr:sp macro="" textlink="">
      <xdr:nvSpPr>
        <xdr:cNvPr id="332" name="TextBox 331"/>
        <xdr:cNvSpPr txBox="1"/>
      </xdr:nvSpPr>
      <xdr:spPr>
        <a:xfrm>
          <a:off x="133350" y="27708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326</xdr:row>
      <xdr:rowOff>0</xdr:rowOff>
    </xdr:from>
    <xdr:ext cx="1638301" cy="251736"/>
    <xdr:sp macro="" textlink="">
      <xdr:nvSpPr>
        <xdr:cNvPr id="333" name="TextBox 332"/>
        <xdr:cNvSpPr txBox="1"/>
      </xdr:nvSpPr>
      <xdr:spPr>
        <a:xfrm>
          <a:off x="28574" y="2770822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326</xdr:row>
      <xdr:rowOff>0</xdr:rowOff>
    </xdr:from>
    <xdr:ext cx="962025" cy="262572"/>
    <xdr:sp macro="" textlink="">
      <xdr:nvSpPr>
        <xdr:cNvPr id="334" name="TextBox 333"/>
        <xdr:cNvSpPr txBox="1"/>
      </xdr:nvSpPr>
      <xdr:spPr>
        <a:xfrm>
          <a:off x="6200775" y="2770822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326</xdr:row>
      <xdr:rowOff>0</xdr:rowOff>
    </xdr:from>
    <xdr:ext cx="184731" cy="262572"/>
    <xdr:sp macro="" textlink="">
      <xdr:nvSpPr>
        <xdr:cNvPr id="335" name="TextBox 334"/>
        <xdr:cNvSpPr txBox="1"/>
      </xdr:nvSpPr>
      <xdr:spPr>
        <a:xfrm>
          <a:off x="133350" y="27708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326</xdr:row>
      <xdr:rowOff>0</xdr:rowOff>
    </xdr:from>
    <xdr:ext cx="1638301" cy="251736"/>
    <xdr:sp macro="" textlink="">
      <xdr:nvSpPr>
        <xdr:cNvPr id="336" name="TextBox 335"/>
        <xdr:cNvSpPr txBox="1"/>
      </xdr:nvSpPr>
      <xdr:spPr>
        <a:xfrm>
          <a:off x="28574" y="2770822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326</xdr:row>
      <xdr:rowOff>0</xdr:rowOff>
    </xdr:from>
    <xdr:ext cx="962025" cy="262572"/>
    <xdr:sp macro="" textlink="">
      <xdr:nvSpPr>
        <xdr:cNvPr id="337" name="TextBox 336"/>
        <xdr:cNvSpPr txBox="1"/>
      </xdr:nvSpPr>
      <xdr:spPr>
        <a:xfrm>
          <a:off x="6200775" y="2770822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326</xdr:row>
      <xdr:rowOff>0</xdr:rowOff>
    </xdr:from>
    <xdr:ext cx="45719" cy="262572"/>
    <xdr:sp macro="" textlink="">
      <xdr:nvSpPr>
        <xdr:cNvPr id="338" name="TextBox 337"/>
        <xdr:cNvSpPr txBox="1"/>
      </xdr:nvSpPr>
      <xdr:spPr>
        <a:xfrm>
          <a:off x="272362" y="2770822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326</xdr:row>
      <xdr:rowOff>0</xdr:rowOff>
    </xdr:from>
    <xdr:ext cx="962025" cy="262572"/>
    <xdr:sp macro="" textlink="">
      <xdr:nvSpPr>
        <xdr:cNvPr id="339" name="TextBox 338"/>
        <xdr:cNvSpPr txBox="1"/>
      </xdr:nvSpPr>
      <xdr:spPr>
        <a:xfrm>
          <a:off x="6200775" y="2770822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326</xdr:row>
      <xdr:rowOff>0</xdr:rowOff>
    </xdr:from>
    <xdr:ext cx="184731" cy="262572"/>
    <xdr:sp macro="" textlink="">
      <xdr:nvSpPr>
        <xdr:cNvPr id="340" name="TextBox 339"/>
        <xdr:cNvSpPr txBox="1"/>
      </xdr:nvSpPr>
      <xdr:spPr>
        <a:xfrm>
          <a:off x="133350" y="27708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326</xdr:row>
      <xdr:rowOff>0</xdr:rowOff>
    </xdr:from>
    <xdr:ext cx="1638301" cy="251736"/>
    <xdr:sp macro="" textlink="">
      <xdr:nvSpPr>
        <xdr:cNvPr id="341" name="TextBox 340"/>
        <xdr:cNvSpPr txBox="1"/>
      </xdr:nvSpPr>
      <xdr:spPr>
        <a:xfrm>
          <a:off x="28574" y="2770822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326</xdr:row>
      <xdr:rowOff>0</xdr:rowOff>
    </xdr:from>
    <xdr:ext cx="962025" cy="262572"/>
    <xdr:sp macro="" textlink="">
      <xdr:nvSpPr>
        <xdr:cNvPr id="342" name="TextBox 341"/>
        <xdr:cNvSpPr txBox="1"/>
      </xdr:nvSpPr>
      <xdr:spPr>
        <a:xfrm>
          <a:off x="6200775" y="2770822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326</xdr:row>
      <xdr:rowOff>0</xdr:rowOff>
    </xdr:from>
    <xdr:ext cx="45719" cy="262572"/>
    <xdr:sp macro="" textlink="">
      <xdr:nvSpPr>
        <xdr:cNvPr id="343" name="TextBox 342"/>
        <xdr:cNvSpPr txBox="1"/>
      </xdr:nvSpPr>
      <xdr:spPr>
        <a:xfrm>
          <a:off x="272362" y="2770822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326</xdr:row>
      <xdr:rowOff>0</xdr:rowOff>
    </xdr:from>
    <xdr:ext cx="962025" cy="262572"/>
    <xdr:sp macro="" textlink="">
      <xdr:nvSpPr>
        <xdr:cNvPr id="344" name="TextBox 343"/>
        <xdr:cNvSpPr txBox="1"/>
      </xdr:nvSpPr>
      <xdr:spPr>
        <a:xfrm>
          <a:off x="6200775" y="2770822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326</xdr:row>
      <xdr:rowOff>0</xdr:rowOff>
    </xdr:from>
    <xdr:ext cx="184731" cy="262572"/>
    <xdr:sp macro="" textlink="">
      <xdr:nvSpPr>
        <xdr:cNvPr id="345" name="TextBox 344"/>
        <xdr:cNvSpPr txBox="1"/>
      </xdr:nvSpPr>
      <xdr:spPr>
        <a:xfrm>
          <a:off x="133350" y="27708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326</xdr:row>
      <xdr:rowOff>0</xdr:rowOff>
    </xdr:from>
    <xdr:ext cx="1638301" cy="251736"/>
    <xdr:sp macro="" textlink="">
      <xdr:nvSpPr>
        <xdr:cNvPr id="346" name="TextBox 345"/>
        <xdr:cNvSpPr txBox="1"/>
      </xdr:nvSpPr>
      <xdr:spPr>
        <a:xfrm>
          <a:off x="28574" y="2770822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326</xdr:row>
      <xdr:rowOff>0</xdr:rowOff>
    </xdr:from>
    <xdr:ext cx="962025" cy="262572"/>
    <xdr:sp macro="" textlink="">
      <xdr:nvSpPr>
        <xdr:cNvPr id="347" name="TextBox 346"/>
        <xdr:cNvSpPr txBox="1"/>
      </xdr:nvSpPr>
      <xdr:spPr>
        <a:xfrm>
          <a:off x="6200775" y="2770822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326</xdr:row>
      <xdr:rowOff>0</xdr:rowOff>
    </xdr:from>
    <xdr:ext cx="45719" cy="262572"/>
    <xdr:sp macro="" textlink="">
      <xdr:nvSpPr>
        <xdr:cNvPr id="348" name="TextBox 347"/>
        <xdr:cNvSpPr txBox="1"/>
      </xdr:nvSpPr>
      <xdr:spPr>
        <a:xfrm>
          <a:off x="272362" y="2770822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326</xdr:row>
      <xdr:rowOff>0</xdr:rowOff>
    </xdr:from>
    <xdr:ext cx="962025" cy="262572"/>
    <xdr:sp macro="" textlink="">
      <xdr:nvSpPr>
        <xdr:cNvPr id="349" name="TextBox 348"/>
        <xdr:cNvSpPr txBox="1"/>
      </xdr:nvSpPr>
      <xdr:spPr>
        <a:xfrm>
          <a:off x="6200775" y="2770822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326</xdr:row>
      <xdr:rowOff>0</xdr:rowOff>
    </xdr:from>
    <xdr:ext cx="184731" cy="262572"/>
    <xdr:sp macro="" textlink="">
      <xdr:nvSpPr>
        <xdr:cNvPr id="350" name="TextBox 349"/>
        <xdr:cNvSpPr txBox="1"/>
      </xdr:nvSpPr>
      <xdr:spPr>
        <a:xfrm>
          <a:off x="133350" y="27708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326</xdr:row>
      <xdr:rowOff>0</xdr:rowOff>
    </xdr:from>
    <xdr:ext cx="1638301" cy="251736"/>
    <xdr:sp macro="" textlink="">
      <xdr:nvSpPr>
        <xdr:cNvPr id="351" name="TextBox 350"/>
        <xdr:cNvSpPr txBox="1"/>
      </xdr:nvSpPr>
      <xdr:spPr>
        <a:xfrm>
          <a:off x="28574" y="2770822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326</xdr:row>
      <xdr:rowOff>0</xdr:rowOff>
    </xdr:from>
    <xdr:ext cx="962025" cy="262572"/>
    <xdr:sp macro="" textlink="">
      <xdr:nvSpPr>
        <xdr:cNvPr id="352" name="TextBox 351"/>
        <xdr:cNvSpPr txBox="1"/>
      </xdr:nvSpPr>
      <xdr:spPr>
        <a:xfrm>
          <a:off x="6200775" y="2770822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326</xdr:row>
      <xdr:rowOff>0</xdr:rowOff>
    </xdr:from>
    <xdr:ext cx="45719" cy="262572"/>
    <xdr:sp macro="" textlink="">
      <xdr:nvSpPr>
        <xdr:cNvPr id="353" name="TextBox 352"/>
        <xdr:cNvSpPr txBox="1"/>
      </xdr:nvSpPr>
      <xdr:spPr>
        <a:xfrm>
          <a:off x="272362" y="2770822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326</xdr:row>
      <xdr:rowOff>0</xdr:rowOff>
    </xdr:from>
    <xdr:ext cx="962025" cy="262572"/>
    <xdr:sp macro="" textlink="">
      <xdr:nvSpPr>
        <xdr:cNvPr id="354" name="TextBox 353"/>
        <xdr:cNvSpPr txBox="1"/>
      </xdr:nvSpPr>
      <xdr:spPr>
        <a:xfrm>
          <a:off x="6200775" y="2770822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326</xdr:row>
      <xdr:rowOff>0</xdr:rowOff>
    </xdr:from>
    <xdr:ext cx="184731" cy="262572"/>
    <xdr:sp macro="" textlink="">
      <xdr:nvSpPr>
        <xdr:cNvPr id="355" name="TextBox 354"/>
        <xdr:cNvSpPr txBox="1"/>
      </xdr:nvSpPr>
      <xdr:spPr>
        <a:xfrm>
          <a:off x="133350" y="277082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326</xdr:row>
      <xdr:rowOff>0</xdr:rowOff>
    </xdr:from>
    <xdr:ext cx="962025" cy="262572"/>
    <xdr:sp macro="" textlink="">
      <xdr:nvSpPr>
        <xdr:cNvPr id="356" name="TextBox 355"/>
        <xdr:cNvSpPr txBox="1"/>
      </xdr:nvSpPr>
      <xdr:spPr>
        <a:xfrm>
          <a:off x="6200775" y="2770822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326</xdr:row>
      <xdr:rowOff>0</xdr:rowOff>
    </xdr:from>
    <xdr:ext cx="45719" cy="262572"/>
    <xdr:sp macro="" textlink="">
      <xdr:nvSpPr>
        <xdr:cNvPr id="357" name="TextBox 356"/>
        <xdr:cNvSpPr txBox="1"/>
      </xdr:nvSpPr>
      <xdr:spPr>
        <a:xfrm>
          <a:off x="272362" y="2770822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326</xdr:row>
      <xdr:rowOff>0</xdr:rowOff>
    </xdr:from>
    <xdr:ext cx="962025" cy="262572"/>
    <xdr:sp macro="" textlink="">
      <xdr:nvSpPr>
        <xdr:cNvPr id="358" name="TextBox 357"/>
        <xdr:cNvSpPr txBox="1"/>
      </xdr:nvSpPr>
      <xdr:spPr>
        <a:xfrm>
          <a:off x="6200775" y="2770822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326</xdr:row>
      <xdr:rowOff>0</xdr:rowOff>
    </xdr:from>
    <xdr:ext cx="1638301" cy="251736"/>
    <xdr:sp macro="" textlink="">
      <xdr:nvSpPr>
        <xdr:cNvPr id="359" name="TextBox 358"/>
        <xdr:cNvSpPr txBox="1"/>
      </xdr:nvSpPr>
      <xdr:spPr>
        <a:xfrm>
          <a:off x="92075" y="2770822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326</xdr:row>
      <xdr:rowOff>0</xdr:rowOff>
    </xdr:from>
    <xdr:ext cx="962025" cy="262572"/>
    <xdr:sp macro="" textlink="">
      <xdr:nvSpPr>
        <xdr:cNvPr id="360" name="TextBox 359"/>
        <xdr:cNvSpPr txBox="1"/>
      </xdr:nvSpPr>
      <xdr:spPr>
        <a:xfrm>
          <a:off x="6200775" y="2770822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326</xdr:row>
      <xdr:rowOff>0</xdr:rowOff>
    </xdr:from>
    <xdr:ext cx="45719" cy="262572"/>
    <xdr:sp macro="" textlink="">
      <xdr:nvSpPr>
        <xdr:cNvPr id="361" name="TextBox 360"/>
        <xdr:cNvSpPr txBox="1"/>
      </xdr:nvSpPr>
      <xdr:spPr>
        <a:xfrm>
          <a:off x="272362" y="2770822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326</xdr:row>
      <xdr:rowOff>0</xdr:rowOff>
    </xdr:from>
    <xdr:ext cx="962025" cy="262572"/>
    <xdr:sp macro="" textlink="">
      <xdr:nvSpPr>
        <xdr:cNvPr id="362" name="TextBox 361"/>
        <xdr:cNvSpPr txBox="1"/>
      </xdr:nvSpPr>
      <xdr:spPr>
        <a:xfrm>
          <a:off x="6200775" y="2770822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326</xdr:row>
      <xdr:rowOff>0</xdr:rowOff>
    </xdr:from>
    <xdr:ext cx="1638301" cy="251736"/>
    <xdr:sp macro="" textlink="">
      <xdr:nvSpPr>
        <xdr:cNvPr id="363" name="TextBox 362"/>
        <xdr:cNvSpPr txBox="1"/>
      </xdr:nvSpPr>
      <xdr:spPr>
        <a:xfrm>
          <a:off x="92075" y="2770822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326</xdr:row>
      <xdr:rowOff>0</xdr:rowOff>
    </xdr:from>
    <xdr:ext cx="962025" cy="262572"/>
    <xdr:sp macro="" textlink="">
      <xdr:nvSpPr>
        <xdr:cNvPr id="364" name="TextBox 363"/>
        <xdr:cNvSpPr txBox="1"/>
      </xdr:nvSpPr>
      <xdr:spPr>
        <a:xfrm>
          <a:off x="6200775" y="2770822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326</xdr:row>
      <xdr:rowOff>0</xdr:rowOff>
    </xdr:from>
    <xdr:ext cx="45719" cy="262572"/>
    <xdr:sp macro="" textlink="">
      <xdr:nvSpPr>
        <xdr:cNvPr id="365" name="TextBox 364"/>
        <xdr:cNvSpPr txBox="1"/>
      </xdr:nvSpPr>
      <xdr:spPr>
        <a:xfrm>
          <a:off x="272362" y="2770822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326</xdr:row>
      <xdr:rowOff>0</xdr:rowOff>
    </xdr:from>
    <xdr:ext cx="962025" cy="262572"/>
    <xdr:sp macro="" textlink="">
      <xdr:nvSpPr>
        <xdr:cNvPr id="366" name="TextBox 365"/>
        <xdr:cNvSpPr txBox="1"/>
      </xdr:nvSpPr>
      <xdr:spPr>
        <a:xfrm>
          <a:off x="6200775" y="2770822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326</xdr:row>
      <xdr:rowOff>0</xdr:rowOff>
    </xdr:from>
    <xdr:ext cx="1638301" cy="251736"/>
    <xdr:sp macro="" textlink="">
      <xdr:nvSpPr>
        <xdr:cNvPr id="367" name="TextBox 366"/>
        <xdr:cNvSpPr txBox="1"/>
      </xdr:nvSpPr>
      <xdr:spPr>
        <a:xfrm>
          <a:off x="92075" y="2770822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326</xdr:row>
      <xdr:rowOff>0</xdr:rowOff>
    </xdr:from>
    <xdr:ext cx="962025" cy="262572"/>
    <xdr:sp macro="" textlink="">
      <xdr:nvSpPr>
        <xdr:cNvPr id="368" name="TextBox 367"/>
        <xdr:cNvSpPr txBox="1"/>
      </xdr:nvSpPr>
      <xdr:spPr>
        <a:xfrm>
          <a:off x="6200775" y="2770822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326</xdr:row>
      <xdr:rowOff>0</xdr:rowOff>
    </xdr:from>
    <xdr:ext cx="962025" cy="262572"/>
    <xdr:sp macro="" textlink="">
      <xdr:nvSpPr>
        <xdr:cNvPr id="369" name="TextBox 368"/>
        <xdr:cNvSpPr txBox="1"/>
      </xdr:nvSpPr>
      <xdr:spPr>
        <a:xfrm>
          <a:off x="6200775" y="2770822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326</xdr:row>
      <xdr:rowOff>0</xdr:rowOff>
    </xdr:from>
    <xdr:ext cx="184731" cy="262572"/>
    <xdr:sp macro="" textlink="">
      <xdr:nvSpPr>
        <xdr:cNvPr id="370" name="TextBox 369"/>
        <xdr:cNvSpPr txBox="1"/>
      </xdr:nvSpPr>
      <xdr:spPr>
        <a:xfrm>
          <a:off x="133350" y="2864929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326</xdr:row>
      <xdr:rowOff>0</xdr:rowOff>
    </xdr:from>
    <xdr:ext cx="1638301" cy="251736"/>
    <xdr:sp macro="" textlink="">
      <xdr:nvSpPr>
        <xdr:cNvPr id="371" name="TextBox 370"/>
        <xdr:cNvSpPr txBox="1"/>
      </xdr:nvSpPr>
      <xdr:spPr>
        <a:xfrm>
          <a:off x="28574" y="961739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326</xdr:row>
      <xdr:rowOff>0</xdr:rowOff>
    </xdr:from>
    <xdr:ext cx="962025" cy="262572"/>
    <xdr:sp macro="" textlink="">
      <xdr:nvSpPr>
        <xdr:cNvPr id="372" name="TextBox 371"/>
        <xdr:cNvSpPr txBox="1"/>
      </xdr:nvSpPr>
      <xdr:spPr>
        <a:xfrm>
          <a:off x="6200775" y="28625482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</xdr:col>
      <xdr:colOff>76200</xdr:colOff>
      <xdr:row>326</xdr:row>
      <xdr:rowOff>0</xdr:rowOff>
    </xdr:from>
    <xdr:ext cx="1323975" cy="251736"/>
    <xdr:sp macro="" textlink="">
      <xdr:nvSpPr>
        <xdr:cNvPr id="373" name="TextBox 372"/>
        <xdr:cNvSpPr txBox="1"/>
      </xdr:nvSpPr>
      <xdr:spPr>
        <a:xfrm>
          <a:off x="1914525" y="96173925"/>
          <a:ext cx="1323975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3</xdr:col>
      <xdr:colOff>742951</xdr:colOff>
      <xdr:row>326</xdr:row>
      <xdr:rowOff>0</xdr:rowOff>
    </xdr:from>
    <xdr:ext cx="1666874" cy="251736"/>
    <xdr:sp macro="" textlink="">
      <xdr:nvSpPr>
        <xdr:cNvPr id="374" name="TextBox 373"/>
        <xdr:cNvSpPr txBox="1"/>
      </xdr:nvSpPr>
      <xdr:spPr>
        <a:xfrm>
          <a:off x="3467101" y="96173925"/>
          <a:ext cx="1666874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4</xdr:col>
      <xdr:colOff>1581150</xdr:colOff>
      <xdr:row>326</xdr:row>
      <xdr:rowOff>0</xdr:rowOff>
    </xdr:from>
    <xdr:ext cx="1752601" cy="251736"/>
    <xdr:sp macro="" textlink="">
      <xdr:nvSpPr>
        <xdr:cNvPr id="375" name="TextBox 374"/>
        <xdr:cNvSpPr txBox="1"/>
      </xdr:nvSpPr>
      <xdr:spPr>
        <a:xfrm>
          <a:off x="5267325" y="96173925"/>
          <a:ext cx="17526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0</xdr:col>
      <xdr:colOff>133350</xdr:colOff>
      <xdr:row>326</xdr:row>
      <xdr:rowOff>0</xdr:rowOff>
    </xdr:from>
    <xdr:ext cx="184731" cy="262572"/>
    <xdr:sp macro="" textlink="">
      <xdr:nvSpPr>
        <xdr:cNvPr id="376" name="TextBox 375"/>
        <xdr:cNvSpPr txBox="1"/>
      </xdr:nvSpPr>
      <xdr:spPr>
        <a:xfrm>
          <a:off x="133350" y="3090100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326</xdr:row>
      <xdr:rowOff>0</xdr:rowOff>
    </xdr:from>
    <xdr:ext cx="962025" cy="262572"/>
    <xdr:sp macro="" textlink="">
      <xdr:nvSpPr>
        <xdr:cNvPr id="377" name="TextBox 376"/>
        <xdr:cNvSpPr txBox="1"/>
      </xdr:nvSpPr>
      <xdr:spPr>
        <a:xfrm>
          <a:off x="6200775" y="3090100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326</xdr:row>
      <xdr:rowOff>0</xdr:rowOff>
    </xdr:from>
    <xdr:ext cx="184731" cy="262572"/>
    <xdr:sp macro="" textlink="">
      <xdr:nvSpPr>
        <xdr:cNvPr id="378" name="TextBox 377"/>
        <xdr:cNvSpPr txBox="1"/>
      </xdr:nvSpPr>
      <xdr:spPr>
        <a:xfrm>
          <a:off x="133350" y="3090100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326</xdr:row>
      <xdr:rowOff>0</xdr:rowOff>
    </xdr:from>
    <xdr:ext cx="1638301" cy="251736"/>
    <xdr:sp macro="" textlink="">
      <xdr:nvSpPr>
        <xdr:cNvPr id="379" name="TextBox 378"/>
        <xdr:cNvSpPr txBox="1"/>
      </xdr:nvSpPr>
      <xdr:spPr>
        <a:xfrm>
          <a:off x="28574" y="3090100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326</xdr:row>
      <xdr:rowOff>0</xdr:rowOff>
    </xdr:from>
    <xdr:ext cx="962025" cy="262572"/>
    <xdr:sp macro="" textlink="">
      <xdr:nvSpPr>
        <xdr:cNvPr id="380" name="TextBox 379"/>
        <xdr:cNvSpPr txBox="1"/>
      </xdr:nvSpPr>
      <xdr:spPr>
        <a:xfrm>
          <a:off x="6200775" y="3090100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326</xdr:row>
      <xdr:rowOff>0</xdr:rowOff>
    </xdr:from>
    <xdr:ext cx="184731" cy="262572"/>
    <xdr:sp macro="" textlink="">
      <xdr:nvSpPr>
        <xdr:cNvPr id="381" name="TextBox 380"/>
        <xdr:cNvSpPr txBox="1"/>
      </xdr:nvSpPr>
      <xdr:spPr>
        <a:xfrm>
          <a:off x="133350" y="3090100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326</xdr:row>
      <xdr:rowOff>0</xdr:rowOff>
    </xdr:from>
    <xdr:ext cx="1638301" cy="251736"/>
    <xdr:sp macro="" textlink="">
      <xdr:nvSpPr>
        <xdr:cNvPr id="382" name="TextBox 381"/>
        <xdr:cNvSpPr txBox="1"/>
      </xdr:nvSpPr>
      <xdr:spPr>
        <a:xfrm>
          <a:off x="28574" y="3090100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326</xdr:row>
      <xdr:rowOff>0</xdr:rowOff>
    </xdr:from>
    <xdr:ext cx="962025" cy="262572"/>
    <xdr:sp macro="" textlink="">
      <xdr:nvSpPr>
        <xdr:cNvPr id="383" name="TextBox 382"/>
        <xdr:cNvSpPr txBox="1"/>
      </xdr:nvSpPr>
      <xdr:spPr>
        <a:xfrm>
          <a:off x="6200775" y="3090100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326</xdr:row>
      <xdr:rowOff>0</xdr:rowOff>
    </xdr:from>
    <xdr:ext cx="45719" cy="262572"/>
    <xdr:sp macro="" textlink="">
      <xdr:nvSpPr>
        <xdr:cNvPr id="384" name="TextBox 383"/>
        <xdr:cNvSpPr txBox="1"/>
      </xdr:nvSpPr>
      <xdr:spPr>
        <a:xfrm>
          <a:off x="272362" y="3090100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326</xdr:row>
      <xdr:rowOff>0</xdr:rowOff>
    </xdr:from>
    <xdr:ext cx="962025" cy="262572"/>
    <xdr:sp macro="" textlink="">
      <xdr:nvSpPr>
        <xdr:cNvPr id="385" name="TextBox 384"/>
        <xdr:cNvSpPr txBox="1"/>
      </xdr:nvSpPr>
      <xdr:spPr>
        <a:xfrm>
          <a:off x="6200775" y="3090100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326</xdr:row>
      <xdr:rowOff>0</xdr:rowOff>
    </xdr:from>
    <xdr:ext cx="184731" cy="262572"/>
    <xdr:sp macro="" textlink="">
      <xdr:nvSpPr>
        <xdr:cNvPr id="386" name="TextBox 385"/>
        <xdr:cNvSpPr txBox="1"/>
      </xdr:nvSpPr>
      <xdr:spPr>
        <a:xfrm>
          <a:off x="133350" y="3090100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326</xdr:row>
      <xdr:rowOff>0</xdr:rowOff>
    </xdr:from>
    <xdr:ext cx="1638301" cy="251736"/>
    <xdr:sp macro="" textlink="">
      <xdr:nvSpPr>
        <xdr:cNvPr id="387" name="TextBox 386"/>
        <xdr:cNvSpPr txBox="1"/>
      </xdr:nvSpPr>
      <xdr:spPr>
        <a:xfrm>
          <a:off x="28574" y="3090100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326</xdr:row>
      <xdr:rowOff>0</xdr:rowOff>
    </xdr:from>
    <xdr:ext cx="962025" cy="262572"/>
    <xdr:sp macro="" textlink="">
      <xdr:nvSpPr>
        <xdr:cNvPr id="388" name="TextBox 387"/>
        <xdr:cNvSpPr txBox="1"/>
      </xdr:nvSpPr>
      <xdr:spPr>
        <a:xfrm>
          <a:off x="6200775" y="3090100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326</xdr:row>
      <xdr:rowOff>0</xdr:rowOff>
    </xdr:from>
    <xdr:ext cx="45719" cy="262572"/>
    <xdr:sp macro="" textlink="">
      <xdr:nvSpPr>
        <xdr:cNvPr id="389" name="TextBox 388"/>
        <xdr:cNvSpPr txBox="1"/>
      </xdr:nvSpPr>
      <xdr:spPr>
        <a:xfrm>
          <a:off x="272362" y="3090100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326</xdr:row>
      <xdr:rowOff>0</xdr:rowOff>
    </xdr:from>
    <xdr:ext cx="962025" cy="262572"/>
    <xdr:sp macro="" textlink="">
      <xdr:nvSpPr>
        <xdr:cNvPr id="390" name="TextBox 389"/>
        <xdr:cNvSpPr txBox="1"/>
      </xdr:nvSpPr>
      <xdr:spPr>
        <a:xfrm>
          <a:off x="6200775" y="3090100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326</xdr:row>
      <xdr:rowOff>0</xdr:rowOff>
    </xdr:from>
    <xdr:ext cx="184731" cy="262572"/>
    <xdr:sp macro="" textlink="">
      <xdr:nvSpPr>
        <xdr:cNvPr id="391" name="TextBox 390"/>
        <xdr:cNvSpPr txBox="1"/>
      </xdr:nvSpPr>
      <xdr:spPr>
        <a:xfrm>
          <a:off x="133350" y="3090100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326</xdr:row>
      <xdr:rowOff>0</xdr:rowOff>
    </xdr:from>
    <xdr:ext cx="1638301" cy="251736"/>
    <xdr:sp macro="" textlink="">
      <xdr:nvSpPr>
        <xdr:cNvPr id="392" name="TextBox 391"/>
        <xdr:cNvSpPr txBox="1"/>
      </xdr:nvSpPr>
      <xdr:spPr>
        <a:xfrm>
          <a:off x="28574" y="3090100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326</xdr:row>
      <xdr:rowOff>0</xdr:rowOff>
    </xdr:from>
    <xdr:ext cx="962025" cy="262572"/>
    <xdr:sp macro="" textlink="">
      <xdr:nvSpPr>
        <xdr:cNvPr id="393" name="TextBox 392"/>
        <xdr:cNvSpPr txBox="1"/>
      </xdr:nvSpPr>
      <xdr:spPr>
        <a:xfrm>
          <a:off x="6200775" y="3090100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326</xdr:row>
      <xdr:rowOff>0</xdr:rowOff>
    </xdr:from>
    <xdr:ext cx="45719" cy="262572"/>
    <xdr:sp macro="" textlink="">
      <xdr:nvSpPr>
        <xdr:cNvPr id="394" name="TextBox 393"/>
        <xdr:cNvSpPr txBox="1"/>
      </xdr:nvSpPr>
      <xdr:spPr>
        <a:xfrm>
          <a:off x="272362" y="3090100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326</xdr:row>
      <xdr:rowOff>0</xdr:rowOff>
    </xdr:from>
    <xdr:ext cx="962025" cy="262572"/>
    <xdr:sp macro="" textlink="">
      <xdr:nvSpPr>
        <xdr:cNvPr id="395" name="TextBox 394"/>
        <xdr:cNvSpPr txBox="1"/>
      </xdr:nvSpPr>
      <xdr:spPr>
        <a:xfrm>
          <a:off x="6200775" y="3090100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326</xdr:row>
      <xdr:rowOff>0</xdr:rowOff>
    </xdr:from>
    <xdr:ext cx="184731" cy="262572"/>
    <xdr:sp macro="" textlink="">
      <xdr:nvSpPr>
        <xdr:cNvPr id="396" name="TextBox 395"/>
        <xdr:cNvSpPr txBox="1"/>
      </xdr:nvSpPr>
      <xdr:spPr>
        <a:xfrm>
          <a:off x="133350" y="3090100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326</xdr:row>
      <xdr:rowOff>0</xdr:rowOff>
    </xdr:from>
    <xdr:ext cx="1638301" cy="251736"/>
    <xdr:sp macro="" textlink="">
      <xdr:nvSpPr>
        <xdr:cNvPr id="397" name="TextBox 396"/>
        <xdr:cNvSpPr txBox="1"/>
      </xdr:nvSpPr>
      <xdr:spPr>
        <a:xfrm>
          <a:off x="28574" y="3090100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326</xdr:row>
      <xdr:rowOff>0</xdr:rowOff>
    </xdr:from>
    <xdr:ext cx="962025" cy="262572"/>
    <xdr:sp macro="" textlink="">
      <xdr:nvSpPr>
        <xdr:cNvPr id="398" name="TextBox 397"/>
        <xdr:cNvSpPr txBox="1"/>
      </xdr:nvSpPr>
      <xdr:spPr>
        <a:xfrm>
          <a:off x="6200775" y="3090100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326</xdr:row>
      <xdr:rowOff>0</xdr:rowOff>
    </xdr:from>
    <xdr:ext cx="45719" cy="262572"/>
    <xdr:sp macro="" textlink="">
      <xdr:nvSpPr>
        <xdr:cNvPr id="399" name="TextBox 398"/>
        <xdr:cNvSpPr txBox="1"/>
      </xdr:nvSpPr>
      <xdr:spPr>
        <a:xfrm>
          <a:off x="272362" y="3090100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326</xdr:row>
      <xdr:rowOff>0</xdr:rowOff>
    </xdr:from>
    <xdr:ext cx="962025" cy="262572"/>
    <xdr:sp macro="" textlink="">
      <xdr:nvSpPr>
        <xdr:cNvPr id="400" name="TextBox 399"/>
        <xdr:cNvSpPr txBox="1"/>
      </xdr:nvSpPr>
      <xdr:spPr>
        <a:xfrm>
          <a:off x="6200775" y="3090100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326</xdr:row>
      <xdr:rowOff>0</xdr:rowOff>
    </xdr:from>
    <xdr:ext cx="184731" cy="262572"/>
    <xdr:sp macro="" textlink="">
      <xdr:nvSpPr>
        <xdr:cNvPr id="401" name="TextBox 400"/>
        <xdr:cNvSpPr txBox="1"/>
      </xdr:nvSpPr>
      <xdr:spPr>
        <a:xfrm>
          <a:off x="133350" y="3090100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326</xdr:row>
      <xdr:rowOff>0</xdr:rowOff>
    </xdr:from>
    <xdr:ext cx="962025" cy="262572"/>
    <xdr:sp macro="" textlink="">
      <xdr:nvSpPr>
        <xdr:cNvPr id="402" name="TextBox 401"/>
        <xdr:cNvSpPr txBox="1"/>
      </xdr:nvSpPr>
      <xdr:spPr>
        <a:xfrm>
          <a:off x="6200775" y="3090100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326</xdr:row>
      <xdr:rowOff>0</xdr:rowOff>
    </xdr:from>
    <xdr:ext cx="45719" cy="262572"/>
    <xdr:sp macro="" textlink="">
      <xdr:nvSpPr>
        <xdr:cNvPr id="403" name="TextBox 402"/>
        <xdr:cNvSpPr txBox="1"/>
      </xdr:nvSpPr>
      <xdr:spPr>
        <a:xfrm>
          <a:off x="272362" y="3090100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326</xdr:row>
      <xdr:rowOff>0</xdr:rowOff>
    </xdr:from>
    <xdr:ext cx="962025" cy="262572"/>
    <xdr:sp macro="" textlink="">
      <xdr:nvSpPr>
        <xdr:cNvPr id="404" name="TextBox 403"/>
        <xdr:cNvSpPr txBox="1"/>
      </xdr:nvSpPr>
      <xdr:spPr>
        <a:xfrm>
          <a:off x="6200775" y="3090100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326</xdr:row>
      <xdr:rowOff>0</xdr:rowOff>
    </xdr:from>
    <xdr:ext cx="1638301" cy="251736"/>
    <xdr:sp macro="" textlink="">
      <xdr:nvSpPr>
        <xdr:cNvPr id="405" name="TextBox 404"/>
        <xdr:cNvSpPr txBox="1"/>
      </xdr:nvSpPr>
      <xdr:spPr>
        <a:xfrm>
          <a:off x="92075" y="3090100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326</xdr:row>
      <xdr:rowOff>0</xdr:rowOff>
    </xdr:from>
    <xdr:ext cx="962025" cy="262572"/>
    <xdr:sp macro="" textlink="">
      <xdr:nvSpPr>
        <xdr:cNvPr id="406" name="TextBox 405"/>
        <xdr:cNvSpPr txBox="1"/>
      </xdr:nvSpPr>
      <xdr:spPr>
        <a:xfrm>
          <a:off x="6200775" y="3090100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326</xdr:row>
      <xdr:rowOff>0</xdr:rowOff>
    </xdr:from>
    <xdr:ext cx="45719" cy="262572"/>
    <xdr:sp macro="" textlink="">
      <xdr:nvSpPr>
        <xdr:cNvPr id="407" name="TextBox 406"/>
        <xdr:cNvSpPr txBox="1"/>
      </xdr:nvSpPr>
      <xdr:spPr>
        <a:xfrm>
          <a:off x="272362" y="3090100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326</xdr:row>
      <xdr:rowOff>0</xdr:rowOff>
    </xdr:from>
    <xdr:ext cx="962025" cy="262572"/>
    <xdr:sp macro="" textlink="">
      <xdr:nvSpPr>
        <xdr:cNvPr id="408" name="TextBox 407"/>
        <xdr:cNvSpPr txBox="1"/>
      </xdr:nvSpPr>
      <xdr:spPr>
        <a:xfrm>
          <a:off x="6200775" y="3090100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326</xdr:row>
      <xdr:rowOff>0</xdr:rowOff>
    </xdr:from>
    <xdr:ext cx="1638301" cy="251736"/>
    <xdr:sp macro="" textlink="">
      <xdr:nvSpPr>
        <xdr:cNvPr id="409" name="TextBox 408"/>
        <xdr:cNvSpPr txBox="1"/>
      </xdr:nvSpPr>
      <xdr:spPr>
        <a:xfrm>
          <a:off x="92075" y="3090100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326</xdr:row>
      <xdr:rowOff>0</xdr:rowOff>
    </xdr:from>
    <xdr:ext cx="962025" cy="262572"/>
    <xdr:sp macro="" textlink="">
      <xdr:nvSpPr>
        <xdr:cNvPr id="410" name="TextBox 409"/>
        <xdr:cNvSpPr txBox="1"/>
      </xdr:nvSpPr>
      <xdr:spPr>
        <a:xfrm>
          <a:off x="6200775" y="3090100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326</xdr:row>
      <xdr:rowOff>0</xdr:rowOff>
    </xdr:from>
    <xdr:ext cx="45719" cy="262572"/>
    <xdr:sp macro="" textlink="">
      <xdr:nvSpPr>
        <xdr:cNvPr id="411" name="TextBox 410"/>
        <xdr:cNvSpPr txBox="1"/>
      </xdr:nvSpPr>
      <xdr:spPr>
        <a:xfrm>
          <a:off x="272362" y="3090100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326</xdr:row>
      <xdr:rowOff>0</xdr:rowOff>
    </xdr:from>
    <xdr:ext cx="962025" cy="262572"/>
    <xdr:sp macro="" textlink="">
      <xdr:nvSpPr>
        <xdr:cNvPr id="412" name="TextBox 411"/>
        <xdr:cNvSpPr txBox="1"/>
      </xdr:nvSpPr>
      <xdr:spPr>
        <a:xfrm>
          <a:off x="6200775" y="3090100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326</xdr:row>
      <xdr:rowOff>0</xdr:rowOff>
    </xdr:from>
    <xdr:ext cx="1638301" cy="251736"/>
    <xdr:sp macro="" textlink="">
      <xdr:nvSpPr>
        <xdr:cNvPr id="413" name="TextBox 412"/>
        <xdr:cNvSpPr txBox="1"/>
      </xdr:nvSpPr>
      <xdr:spPr>
        <a:xfrm>
          <a:off x="92075" y="3090100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326</xdr:row>
      <xdr:rowOff>0</xdr:rowOff>
    </xdr:from>
    <xdr:ext cx="962025" cy="262572"/>
    <xdr:sp macro="" textlink="">
      <xdr:nvSpPr>
        <xdr:cNvPr id="414" name="TextBox 413"/>
        <xdr:cNvSpPr txBox="1"/>
      </xdr:nvSpPr>
      <xdr:spPr>
        <a:xfrm>
          <a:off x="6200775" y="3090100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326</xdr:row>
      <xdr:rowOff>0</xdr:rowOff>
    </xdr:from>
    <xdr:ext cx="962025" cy="262572"/>
    <xdr:sp macro="" textlink="">
      <xdr:nvSpPr>
        <xdr:cNvPr id="415" name="TextBox 414"/>
        <xdr:cNvSpPr txBox="1"/>
      </xdr:nvSpPr>
      <xdr:spPr>
        <a:xfrm>
          <a:off x="6200775" y="3090100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326</xdr:row>
      <xdr:rowOff>0</xdr:rowOff>
    </xdr:from>
    <xdr:ext cx="184731" cy="262572"/>
    <xdr:sp macro="" textlink="">
      <xdr:nvSpPr>
        <xdr:cNvPr id="416" name="TextBox 415"/>
        <xdr:cNvSpPr txBox="1"/>
      </xdr:nvSpPr>
      <xdr:spPr>
        <a:xfrm>
          <a:off x="133350" y="3190113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326</xdr:row>
      <xdr:rowOff>0</xdr:rowOff>
    </xdr:from>
    <xdr:ext cx="1638301" cy="251736"/>
    <xdr:sp macro="" textlink="">
      <xdr:nvSpPr>
        <xdr:cNvPr id="417" name="TextBox 416"/>
        <xdr:cNvSpPr txBox="1"/>
      </xdr:nvSpPr>
      <xdr:spPr>
        <a:xfrm>
          <a:off x="28574" y="96173925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326</xdr:row>
      <xdr:rowOff>0</xdr:rowOff>
    </xdr:from>
    <xdr:ext cx="962025" cy="262572"/>
    <xdr:sp macro="" textlink="">
      <xdr:nvSpPr>
        <xdr:cNvPr id="418" name="TextBox 417"/>
        <xdr:cNvSpPr txBox="1"/>
      </xdr:nvSpPr>
      <xdr:spPr>
        <a:xfrm>
          <a:off x="6200775" y="31877317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</xdr:col>
      <xdr:colOff>76200</xdr:colOff>
      <xdr:row>326</xdr:row>
      <xdr:rowOff>0</xdr:rowOff>
    </xdr:from>
    <xdr:ext cx="1323975" cy="251736"/>
    <xdr:sp macro="" textlink="">
      <xdr:nvSpPr>
        <xdr:cNvPr id="419" name="TextBox 418"/>
        <xdr:cNvSpPr txBox="1"/>
      </xdr:nvSpPr>
      <xdr:spPr>
        <a:xfrm>
          <a:off x="1914525" y="96173925"/>
          <a:ext cx="1323975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3</xdr:col>
      <xdr:colOff>742951</xdr:colOff>
      <xdr:row>326</xdr:row>
      <xdr:rowOff>0</xdr:rowOff>
    </xdr:from>
    <xdr:ext cx="1666874" cy="251736"/>
    <xdr:sp macro="" textlink="">
      <xdr:nvSpPr>
        <xdr:cNvPr id="420" name="TextBox 419"/>
        <xdr:cNvSpPr txBox="1"/>
      </xdr:nvSpPr>
      <xdr:spPr>
        <a:xfrm>
          <a:off x="3467101" y="96173925"/>
          <a:ext cx="1666874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4</xdr:col>
      <xdr:colOff>1581150</xdr:colOff>
      <xdr:row>326</xdr:row>
      <xdr:rowOff>0</xdr:rowOff>
    </xdr:from>
    <xdr:ext cx="1752601" cy="251736"/>
    <xdr:sp macro="" textlink="">
      <xdr:nvSpPr>
        <xdr:cNvPr id="421" name="TextBox 420"/>
        <xdr:cNvSpPr txBox="1"/>
      </xdr:nvSpPr>
      <xdr:spPr>
        <a:xfrm>
          <a:off x="5267325" y="96173925"/>
          <a:ext cx="17526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0</xdr:col>
      <xdr:colOff>133350</xdr:colOff>
      <xdr:row>326</xdr:row>
      <xdr:rowOff>0</xdr:rowOff>
    </xdr:from>
    <xdr:ext cx="184731" cy="262572"/>
    <xdr:sp macro="" textlink="">
      <xdr:nvSpPr>
        <xdr:cNvPr id="422" name="TextBox 421"/>
        <xdr:cNvSpPr txBox="1"/>
      </xdr:nvSpPr>
      <xdr:spPr>
        <a:xfrm>
          <a:off x="133350" y="3409378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326</xdr:row>
      <xdr:rowOff>0</xdr:rowOff>
    </xdr:from>
    <xdr:ext cx="962025" cy="262572"/>
    <xdr:sp macro="" textlink="">
      <xdr:nvSpPr>
        <xdr:cNvPr id="423" name="TextBox 422"/>
        <xdr:cNvSpPr txBox="1"/>
      </xdr:nvSpPr>
      <xdr:spPr>
        <a:xfrm>
          <a:off x="6200775" y="3409378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326</xdr:row>
      <xdr:rowOff>0</xdr:rowOff>
    </xdr:from>
    <xdr:ext cx="184731" cy="262572"/>
    <xdr:sp macro="" textlink="">
      <xdr:nvSpPr>
        <xdr:cNvPr id="424" name="TextBox 423"/>
        <xdr:cNvSpPr txBox="1"/>
      </xdr:nvSpPr>
      <xdr:spPr>
        <a:xfrm>
          <a:off x="133350" y="3409378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326</xdr:row>
      <xdr:rowOff>0</xdr:rowOff>
    </xdr:from>
    <xdr:ext cx="1638301" cy="251736"/>
    <xdr:sp macro="" textlink="">
      <xdr:nvSpPr>
        <xdr:cNvPr id="425" name="TextBox 424"/>
        <xdr:cNvSpPr txBox="1"/>
      </xdr:nvSpPr>
      <xdr:spPr>
        <a:xfrm>
          <a:off x="28574" y="3409378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326</xdr:row>
      <xdr:rowOff>0</xdr:rowOff>
    </xdr:from>
    <xdr:ext cx="962025" cy="262572"/>
    <xdr:sp macro="" textlink="">
      <xdr:nvSpPr>
        <xdr:cNvPr id="426" name="TextBox 425"/>
        <xdr:cNvSpPr txBox="1"/>
      </xdr:nvSpPr>
      <xdr:spPr>
        <a:xfrm>
          <a:off x="6200775" y="3409378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326</xdr:row>
      <xdr:rowOff>0</xdr:rowOff>
    </xdr:from>
    <xdr:ext cx="184731" cy="262572"/>
    <xdr:sp macro="" textlink="">
      <xdr:nvSpPr>
        <xdr:cNvPr id="427" name="TextBox 426"/>
        <xdr:cNvSpPr txBox="1"/>
      </xdr:nvSpPr>
      <xdr:spPr>
        <a:xfrm>
          <a:off x="133350" y="3409378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326</xdr:row>
      <xdr:rowOff>0</xdr:rowOff>
    </xdr:from>
    <xdr:ext cx="1638301" cy="251736"/>
    <xdr:sp macro="" textlink="">
      <xdr:nvSpPr>
        <xdr:cNvPr id="428" name="TextBox 427"/>
        <xdr:cNvSpPr txBox="1"/>
      </xdr:nvSpPr>
      <xdr:spPr>
        <a:xfrm>
          <a:off x="28574" y="3409378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326</xdr:row>
      <xdr:rowOff>0</xdr:rowOff>
    </xdr:from>
    <xdr:ext cx="962025" cy="262572"/>
    <xdr:sp macro="" textlink="">
      <xdr:nvSpPr>
        <xdr:cNvPr id="429" name="TextBox 428"/>
        <xdr:cNvSpPr txBox="1"/>
      </xdr:nvSpPr>
      <xdr:spPr>
        <a:xfrm>
          <a:off x="6200775" y="3409378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326</xdr:row>
      <xdr:rowOff>0</xdr:rowOff>
    </xdr:from>
    <xdr:ext cx="45719" cy="262572"/>
    <xdr:sp macro="" textlink="">
      <xdr:nvSpPr>
        <xdr:cNvPr id="430" name="TextBox 429"/>
        <xdr:cNvSpPr txBox="1"/>
      </xdr:nvSpPr>
      <xdr:spPr>
        <a:xfrm>
          <a:off x="272362" y="3409378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326</xdr:row>
      <xdr:rowOff>0</xdr:rowOff>
    </xdr:from>
    <xdr:ext cx="962025" cy="262572"/>
    <xdr:sp macro="" textlink="">
      <xdr:nvSpPr>
        <xdr:cNvPr id="431" name="TextBox 430"/>
        <xdr:cNvSpPr txBox="1"/>
      </xdr:nvSpPr>
      <xdr:spPr>
        <a:xfrm>
          <a:off x="6200775" y="3409378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326</xdr:row>
      <xdr:rowOff>0</xdr:rowOff>
    </xdr:from>
    <xdr:ext cx="184731" cy="262572"/>
    <xdr:sp macro="" textlink="">
      <xdr:nvSpPr>
        <xdr:cNvPr id="432" name="TextBox 431"/>
        <xdr:cNvSpPr txBox="1"/>
      </xdr:nvSpPr>
      <xdr:spPr>
        <a:xfrm>
          <a:off x="133350" y="3409378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326</xdr:row>
      <xdr:rowOff>0</xdr:rowOff>
    </xdr:from>
    <xdr:ext cx="1638301" cy="251736"/>
    <xdr:sp macro="" textlink="">
      <xdr:nvSpPr>
        <xdr:cNvPr id="433" name="TextBox 432"/>
        <xdr:cNvSpPr txBox="1"/>
      </xdr:nvSpPr>
      <xdr:spPr>
        <a:xfrm>
          <a:off x="28574" y="3409378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326</xdr:row>
      <xdr:rowOff>0</xdr:rowOff>
    </xdr:from>
    <xdr:ext cx="962025" cy="262572"/>
    <xdr:sp macro="" textlink="">
      <xdr:nvSpPr>
        <xdr:cNvPr id="434" name="TextBox 433"/>
        <xdr:cNvSpPr txBox="1"/>
      </xdr:nvSpPr>
      <xdr:spPr>
        <a:xfrm>
          <a:off x="6200775" y="3409378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326</xdr:row>
      <xdr:rowOff>0</xdr:rowOff>
    </xdr:from>
    <xdr:ext cx="45719" cy="262572"/>
    <xdr:sp macro="" textlink="">
      <xdr:nvSpPr>
        <xdr:cNvPr id="435" name="TextBox 434"/>
        <xdr:cNvSpPr txBox="1"/>
      </xdr:nvSpPr>
      <xdr:spPr>
        <a:xfrm>
          <a:off x="272362" y="3409378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326</xdr:row>
      <xdr:rowOff>0</xdr:rowOff>
    </xdr:from>
    <xdr:ext cx="962025" cy="262572"/>
    <xdr:sp macro="" textlink="">
      <xdr:nvSpPr>
        <xdr:cNvPr id="436" name="TextBox 435"/>
        <xdr:cNvSpPr txBox="1"/>
      </xdr:nvSpPr>
      <xdr:spPr>
        <a:xfrm>
          <a:off x="6200775" y="3409378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326</xdr:row>
      <xdr:rowOff>0</xdr:rowOff>
    </xdr:from>
    <xdr:ext cx="184731" cy="262572"/>
    <xdr:sp macro="" textlink="">
      <xdr:nvSpPr>
        <xdr:cNvPr id="437" name="TextBox 436"/>
        <xdr:cNvSpPr txBox="1"/>
      </xdr:nvSpPr>
      <xdr:spPr>
        <a:xfrm>
          <a:off x="133350" y="3409378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326</xdr:row>
      <xdr:rowOff>0</xdr:rowOff>
    </xdr:from>
    <xdr:ext cx="1638301" cy="251736"/>
    <xdr:sp macro="" textlink="">
      <xdr:nvSpPr>
        <xdr:cNvPr id="438" name="TextBox 437"/>
        <xdr:cNvSpPr txBox="1"/>
      </xdr:nvSpPr>
      <xdr:spPr>
        <a:xfrm>
          <a:off x="28574" y="3409378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326</xdr:row>
      <xdr:rowOff>0</xdr:rowOff>
    </xdr:from>
    <xdr:ext cx="962025" cy="262572"/>
    <xdr:sp macro="" textlink="">
      <xdr:nvSpPr>
        <xdr:cNvPr id="439" name="TextBox 438"/>
        <xdr:cNvSpPr txBox="1"/>
      </xdr:nvSpPr>
      <xdr:spPr>
        <a:xfrm>
          <a:off x="6200775" y="3409378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326</xdr:row>
      <xdr:rowOff>0</xdr:rowOff>
    </xdr:from>
    <xdr:ext cx="45719" cy="262572"/>
    <xdr:sp macro="" textlink="">
      <xdr:nvSpPr>
        <xdr:cNvPr id="440" name="TextBox 439"/>
        <xdr:cNvSpPr txBox="1"/>
      </xdr:nvSpPr>
      <xdr:spPr>
        <a:xfrm>
          <a:off x="272362" y="3409378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326</xdr:row>
      <xdr:rowOff>0</xdr:rowOff>
    </xdr:from>
    <xdr:ext cx="962025" cy="262572"/>
    <xdr:sp macro="" textlink="">
      <xdr:nvSpPr>
        <xdr:cNvPr id="441" name="TextBox 440"/>
        <xdr:cNvSpPr txBox="1"/>
      </xdr:nvSpPr>
      <xdr:spPr>
        <a:xfrm>
          <a:off x="6200775" y="3409378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326</xdr:row>
      <xdr:rowOff>0</xdr:rowOff>
    </xdr:from>
    <xdr:ext cx="184731" cy="262572"/>
    <xdr:sp macro="" textlink="">
      <xdr:nvSpPr>
        <xdr:cNvPr id="442" name="TextBox 441"/>
        <xdr:cNvSpPr txBox="1"/>
      </xdr:nvSpPr>
      <xdr:spPr>
        <a:xfrm>
          <a:off x="133350" y="3409378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326</xdr:row>
      <xdr:rowOff>0</xdr:rowOff>
    </xdr:from>
    <xdr:ext cx="1638301" cy="251736"/>
    <xdr:sp macro="" textlink="">
      <xdr:nvSpPr>
        <xdr:cNvPr id="443" name="TextBox 442"/>
        <xdr:cNvSpPr txBox="1"/>
      </xdr:nvSpPr>
      <xdr:spPr>
        <a:xfrm>
          <a:off x="28574" y="3409378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326</xdr:row>
      <xdr:rowOff>0</xdr:rowOff>
    </xdr:from>
    <xdr:ext cx="962025" cy="262572"/>
    <xdr:sp macro="" textlink="">
      <xdr:nvSpPr>
        <xdr:cNvPr id="444" name="TextBox 443"/>
        <xdr:cNvSpPr txBox="1"/>
      </xdr:nvSpPr>
      <xdr:spPr>
        <a:xfrm>
          <a:off x="6200775" y="3409378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326</xdr:row>
      <xdr:rowOff>0</xdr:rowOff>
    </xdr:from>
    <xdr:ext cx="45719" cy="262572"/>
    <xdr:sp macro="" textlink="">
      <xdr:nvSpPr>
        <xdr:cNvPr id="445" name="TextBox 444"/>
        <xdr:cNvSpPr txBox="1"/>
      </xdr:nvSpPr>
      <xdr:spPr>
        <a:xfrm>
          <a:off x="272362" y="3409378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326</xdr:row>
      <xdr:rowOff>0</xdr:rowOff>
    </xdr:from>
    <xdr:ext cx="962025" cy="262572"/>
    <xdr:sp macro="" textlink="">
      <xdr:nvSpPr>
        <xdr:cNvPr id="446" name="TextBox 445"/>
        <xdr:cNvSpPr txBox="1"/>
      </xdr:nvSpPr>
      <xdr:spPr>
        <a:xfrm>
          <a:off x="6200775" y="3409378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326</xdr:row>
      <xdr:rowOff>0</xdr:rowOff>
    </xdr:from>
    <xdr:ext cx="184731" cy="262572"/>
    <xdr:sp macro="" textlink="">
      <xdr:nvSpPr>
        <xdr:cNvPr id="447" name="TextBox 446"/>
        <xdr:cNvSpPr txBox="1"/>
      </xdr:nvSpPr>
      <xdr:spPr>
        <a:xfrm>
          <a:off x="133350" y="3409378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326</xdr:row>
      <xdr:rowOff>0</xdr:rowOff>
    </xdr:from>
    <xdr:ext cx="962025" cy="262572"/>
    <xdr:sp macro="" textlink="">
      <xdr:nvSpPr>
        <xdr:cNvPr id="448" name="TextBox 447"/>
        <xdr:cNvSpPr txBox="1"/>
      </xdr:nvSpPr>
      <xdr:spPr>
        <a:xfrm>
          <a:off x="6200775" y="3409378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326</xdr:row>
      <xdr:rowOff>0</xdr:rowOff>
    </xdr:from>
    <xdr:ext cx="45719" cy="262572"/>
    <xdr:sp macro="" textlink="">
      <xdr:nvSpPr>
        <xdr:cNvPr id="449" name="TextBox 448"/>
        <xdr:cNvSpPr txBox="1"/>
      </xdr:nvSpPr>
      <xdr:spPr>
        <a:xfrm>
          <a:off x="272362" y="3409378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326</xdr:row>
      <xdr:rowOff>0</xdr:rowOff>
    </xdr:from>
    <xdr:ext cx="962025" cy="262572"/>
    <xdr:sp macro="" textlink="">
      <xdr:nvSpPr>
        <xdr:cNvPr id="450" name="TextBox 449"/>
        <xdr:cNvSpPr txBox="1"/>
      </xdr:nvSpPr>
      <xdr:spPr>
        <a:xfrm>
          <a:off x="6200775" y="3409378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326</xdr:row>
      <xdr:rowOff>0</xdr:rowOff>
    </xdr:from>
    <xdr:ext cx="1638301" cy="251736"/>
    <xdr:sp macro="" textlink="">
      <xdr:nvSpPr>
        <xdr:cNvPr id="451" name="TextBox 450"/>
        <xdr:cNvSpPr txBox="1"/>
      </xdr:nvSpPr>
      <xdr:spPr>
        <a:xfrm>
          <a:off x="92075" y="3409378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326</xdr:row>
      <xdr:rowOff>0</xdr:rowOff>
    </xdr:from>
    <xdr:ext cx="962025" cy="262572"/>
    <xdr:sp macro="" textlink="">
      <xdr:nvSpPr>
        <xdr:cNvPr id="452" name="TextBox 451"/>
        <xdr:cNvSpPr txBox="1"/>
      </xdr:nvSpPr>
      <xdr:spPr>
        <a:xfrm>
          <a:off x="6200775" y="3409378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326</xdr:row>
      <xdr:rowOff>0</xdr:rowOff>
    </xdr:from>
    <xdr:ext cx="45719" cy="262572"/>
    <xdr:sp macro="" textlink="">
      <xdr:nvSpPr>
        <xdr:cNvPr id="453" name="TextBox 452"/>
        <xdr:cNvSpPr txBox="1"/>
      </xdr:nvSpPr>
      <xdr:spPr>
        <a:xfrm>
          <a:off x="272362" y="3409378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326</xdr:row>
      <xdr:rowOff>0</xdr:rowOff>
    </xdr:from>
    <xdr:ext cx="962025" cy="262572"/>
    <xdr:sp macro="" textlink="">
      <xdr:nvSpPr>
        <xdr:cNvPr id="454" name="TextBox 453"/>
        <xdr:cNvSpPr txBox="1"/>
      </xdr:nvSpPr>
      <xdr:spPr>
        <a:xfrm>
          <a:off x="6200775" y="3409378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326</xdr:row>
      <xdr:rowOff>0</xdr:rowOff>
    </xdr:from>
    <xdr:ext cx="1638301" cy="251736"/>
    <xdr:sp macro="" textlink="">
      <xdr:nvSpPr>
        <xdr:cNvPr id="455" name="TextBox 454"/>
        <xdr:cNvSpPr txBox="1"/>
      </xdr:nvSpPr>
      <xdr:spPr>
        <a:xfrm>
          <a:off x="92075" y="3409378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326</xdr:row>
      <xdr:rowOff>0</xdr:rowOff>
    </xdr:from>
    <xdr:ext cx="962025" cy="262572"/>
    <xdr:sp macro="" textlink="">
      <xdr:nvSpPr>
        <xdr:cNvPr id="456" name="TextBox 455"/>
        <xdr:cNvSpPr txBox="1"/>
      </xdr:nvSpPr>
      <xdr:spPr>
        <a:xfrm>
          <a:off x="6200775" y="3409378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326</xdr:row>
      <xdr:rowOff>0</xdr:rowOff>
    </xdr:from>
    <xdr:ext cx="45719" cy="262572"/>
    <xdr:sp macro="" textlink="">
      <xdr:nvSpPr>
        <xdr:cNvPr id="457" name="TextBox 456"/>
        <xdr:cNvSpPr txBox="1"/>
      </xdr:nvSpPr>
      <xdr:spPr>
        <a:xfrm>
          <a:off x="272362" y="3409378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326</xdr:row>
      <xdr:rowOff>0</xdr:rowOff>
    </xdr:from>
    <xdr:ext cx="962025" cy="262572"/>
    <xdr:sp macro="" textlink="">
      <xdr:nvSpPr>
        <xdr:cNvPr id="458" name="TextBox 457"/>
        <xdr:cNvSpPr txBox="1"/>
      </xdr:nvSpPr>
      <xdr:spPr>
        <a:xfrm>
          <a:off x="6200775" y="3409378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326</xdr:row>
      <xdr:rowOff>0</xdr:rowOff>
    </xdr:from>
    <xdr:ext cx="1638301" cy="251736"/>
    <xdr:sp macro="" textlink="">
      <xdr:nvSpPr>
        <xdr:cNvPr id="459" name="TextBox 458"/>
        <xdr:cNvSpPr txBox="1"/>
      </xdr:nvSpPr>
      <xdr:spPr>
        <a:xfrm>
          <a:off x="92075" y="3409378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326</xdr:row>
      <xdr:rowOff>0</xdr:rowOff>
    </xdr:from>
    <xdr:ext cx="962025" cy="262572"/>
    <xdr:sp macro="" textlink="">
      <xdr:nvSpPr>
        <xdr:cNvPr id="460" name="TextBox 459"/>
        <xdr:cNvSpPr txBox="1"/>
      </xdr:nvSpPr>
      <xdr:spPr>
        <a:xfrm>
          <a:off x="6200775" y="3409378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326</xdr:row>
      <xdr:rowOff>0</xdr:rowOff>
    </xdr:from>
    <xdr:ext cx="962025" cy="262572"/>
    <xdr:sp macro="" textlink="">
      <xdr:nvSpPr>
        <xdr:cNvPr id="461" name="TextBox 460"/>
        <xdr:cNvSpPr txBox="1"/>
      </xdr:nvSpPr>
      <xdr:spPr>
        <a:xfrm>
          <a:off x="6200775" y="3409378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326</xdr:row>
      <xdr:rowOff>0</xdr:rowOff>
    </xdr:from>
    <xdr:ext cx="184731" cy="262572"/>
    <xdr:sp macro="" textlink="">
      <xdr:nvSpPr>
        <xdr:cNvPr id="462" name="TextBox 461"/>
        <xdr:cNvSpPr txBox="1"/>
      </xdr:nvSpPr>
      <xdr:spPr>
        <a:xfrm>
          <a:off x="133350" y="3509391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326</xdr:row>
      <xdr:rowOff>0</xdr:rowOff>
    </xdr:from>
    <xdr:ext cx="1633009" cy="251736"/>
    <xdr:sp macro="" textlink="">
      <xdr:nvSpPr>
        <xdr:cNvPr id="463" name="TextBox 462"/>
        <xdr:cNvSpPr txBox="1"/>
      </xdr:nvSpPr>
      <xdr:spPr>
        <a:xfrm>
          <a:off x="28574" y="96173925"/>
          <a:ext cx="1633009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326</xdr:row>
      <xdr:rowOff>0</xdr:rowOff>
    </xdr:from>
    <xdr:ext cx="962025" cy="262572"/>
    <xdr:sp macro="" textlink="">
      <xdr:nvSpPr>
        <xdr:cNvPr id="464" name="TextBox 463"/>
        <xdr:cNvSpPr txBox="1"/>
      </xdr:nvSpPr>
      <xdr:spPr>
        <a:xfrm>
          <a:off x="6200775" y="35070097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</xdr:col>
      <xdr:colOff>668867</xdr:colOff>
      <xdr:row>326</xdr:row>
      <xdr:rowOff>0</xdr:rowOff>
    </xdr:from>
    <xdr:ext cx="1323975" cy="251736"/>
    <xdr:sp macro="" textlink="">
      <xdr:nvSpPr>
        <xdr:cNvPr id="465" name="TextBox 464"/>
        <xdr:cNvSpPr txBox="1"/>
      </xdr:nvSpPr>
      <xdr:spPr>
        <a:xfrm>
          <a:off x="1621367" y="96173925"/>
          <a:ext cx="1323975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3</xdr:col>
      <xdr:colOff>139701</xdr:colOff>
      <xdr:row>326</xdr:row>
      <xdr:rowOff>0</xdr:rowOff>
    </xdr:from>
    <xdr:ext cx="1666874" cy="251736"/>
    <xdr:sp macro="" textlink="">
      <xdr:nvSpPr>
        <xdr:cNvPr id="466" name="TextBox 465"/>
        <xdr:cNvSpPr txBox="1"/>
      </xdr:nvSpPr>
      <xdr:spPr>
        <a:xfrm>
          <a:off x="2863851" y="96173925"/>
          <a:ext cx="1666874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4</xdr:col>
      <xdr:colOff>772584</xdr:colOff>
      <xdr:row>326</xdr:row>
      <xdr:rowOff>0</xdr:rowOff>
    </xdr:from>
    <xdr:ext cx="2540001" cy="251736"/>
    <xdr:sp macro="" textlink="">
      <xdr:nvSpPr>
        <xdr:cNvPr id="467" name="TextBox 466"/>
        <xdr:cNvSpPr txBox="1"/>
      </xdr:nvSpPr>
      <xdr:spPr>
        <a:xfrm>
          <a:off x="4458759" y="96173925"/>
          <a:ext cx="25400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0</xdr:col>
      <xdr:colOff>133350</xdr:colOff>
      <xdr:row>326</xdr:row>
      <xdr:rowOff>0</xdr:rowOff>
    </xdr:from>
    <xdr:ext cx="184731" cy="262572"/>
    <xdr:sp macro="" textlink="">
      <xdr:nvSpPr>
        <xdr:cNvPr id="468" name="TextBox 467"/>
        <xdr:cNvSpPr txBox="1"/>
      </xdr:nvSpPr>
      <xdr:spPr>
        <a:xfrm>
          <a:off x="133350" y="3728656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326</xdr:row>
      <xdr:rowOff>0</xdr:rowOff>
    </xdr:from>
    <xdr:ext cx="962025" cy="262572"/>
    <xdr:sp macro="" textlink="">
      <xdr:nvSpPr>
        <xdr:cNvPr id="469" name="TextBox 468"/>
        <xdr:cNvSpPr txBox="1"/>
      </xdr:nvSpPr>
      <xdr:spPr>
        <a:xfrm>
          <a:off x="6200775" y="372865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326</xdr:row>
      <xdr:rowOff>0</xdr:rowOff>
    </xdr:from>
    <xdr:ext cx="184731" cy="262572"/>
    <xdr:sp macro="" textlink="">
      <xdr:nvSpPr>
        <xdr:cNvPr id="470" name="TextBox 469"/>
        <xdr:cNvSpPr txBox="1"/>
      </xdr:nvSpPr>
      <xdr:spPr>
        <a:xfrm>
          <a:off x="133350" y="3728656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326</xdr:row>
      <xdr:rowOff>0</xdr:rowOff>
    </xdr:from>
    <xdr:ext cx="1638301" cy="251736"/>
    <xdr:sp macro="" textlink="">
      <xdr:nvSpPr>
        <xdr:cNvPr id="471" name="TextBox 470"/>
        <xdr:cNvSpPr txBox="1"/>
      </xdr:nvSpPr>
      <xdr:spPr>
        <a:xfrm>
          <a:off x="28574" y="3728656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326</xdr:row>
      <xdr:rowOff>0</xdr:rowOff>
    </xdr:from>
    <xdr:ext cx="962025" cy="262572"/>
    <xdr:sp macro="" textlink="">
      <xdr:nvSpPr>
        <xdr:cNvPr id="472" name="TextBox 471"/>
        <xdr:cNvSpPr txBox="1"/>
      </xdr:nvSpPr>
      <xdr:spPr>
        <a:xfrm>
          <a:off x="6200775" y="372865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326</xdr:row>
      <xdr:rowOff>0</xdr:rowOff>
    </xdr:from>
    <xdr:ext cx="184731" cy="262572"/>
    <xdr:sp macro="" textlink="">
      <xdr:nvSpPr>
        <xdr:cNvPr id="473" name="TextBox 472"/>
        <xdr:cNvSpPr txBox="1"/>
      </xdr:nvSpPr>
      <xdr:spPr>
        <a:xfrm>
          <a:off x="133350" y="3728656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326</xdr:row>
      <xdr:rowOff>0</xdr:rowOff>
    </xdr:from>
    <xdr:ext cx="1638301" cy="251736"/>
    <xdr:sp macro="" textlink="">
      <xdr:nvSpPr>
        <xdr:cNvPr id="474" name="TextBox 473"/>
        <xdr:cNvSpPr txBox="1"/>
      </xdr:nvSpPr>
      <xdr:spPr>
        <a:xfrm>
          <a:off x="28574" y="3728656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326</xdr:row>
      <xdr:rowOff>0</xdr:rowOff>
    </xdr:from>
    <xdr:ext cx="962025" cy="262572"/>
    <xdr:sp macro="" textlink="">
      <xdr:nvSpPr>
        <xdr:cNvPr id="475" name="TextBox 474"/>
        <xdr:cNvSpPr txBox="1"/>
      </xdr:nvSpPr>
      <xdr:spPr>
        <a:xfrm>
          <a:off x="6200775" y="372865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326</xdr:row>
      <xdr:rowOff>0</xdr:rowOff>
    </xdr:from>
    <xdr:ext cx="45719" cy="262572"/>
    <xdr:sp macro="" textlink="">
      <xdr:nvSpPr>
        <xdr:cNvPr id="476" name="TextBox 475"/>
        <xdr:cNvSpPr txBox="1"/>
      </xdr:nvSpPr>
      <xdr:spPr>
        <a:xfrm>
          <a:off x="272362" y="3728656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326</xdr:row>
      <xdr:rowOff>0</xdr:rowOff>
    </xdr:from>
    <xdr:ext cx="962025" cy="262572"/>
    <xdr:sp macro="" textlink="">
      <xdr:nvSpPr>
        <xdr:cNvPr id="477" name="TextBox 476"/>
        <xdr:cNvSpPr txBox="1"/>
      </xdr:nvSpPr>
      <xdr:spPr>
        <a:xfrm>
          <a:off x="6200775" y="372865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326</xdr:row>
      <xdr:rowOff>0</xdr:rowOff>
    </xdr:from>
    <xdr:ext cx="184731" cy="262572"/>
    <xdr:sp macro="" textlink="">
      <xdr:nvSpPr>
        <xdr:cNvPr id="478" name="TextBox 477"/>
        <xdr:cNvSpPr txBox="1"/>
      </xdr:nvSpPr>
      <xdr:spPr>
        <a:xfrm>
          <a:off x="133350" y="3728656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326</xdr:row>
      <xdr:rowOff>0</xdr:rowOff>
    </xdr:from>
    <xdr:ext cx="1638301" cy="251736"/>
    <xdr:sp macro="" textlink="">
      <xdr:nvSpPr>
        <xdr:cNvPr id="479" name="TextBox 478"/>
        <xdr:cNvSpPr txBox="1"/>
      </xdr:nvSpPr>
      <xdr:spPr>
        <a:xfrm>
          <a:off x="28574" y="3728656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326</xdr:row>
      <xdr:rowOff>0</xdr:rowOff>
    </xdr:from>
    <xdr:ext cx="962025" cy="262572"/>
    <xdr:sp macro="" textlink="">
      <xdr:nvSpPr>
        <xdr:cNvPr id="480" name="TextBox 479"/>
        <xdr:cNvSpPr txBox="1"/>
      </xdr:nvSpPr>
      <xdr:spPr>
        <a:xfrm>
          <a:off x="6200775" y="372865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326</xdr:row>
      <xdr:rowOff>0</xdr:rowOff>
    </xdr:from>
    <xdr:ext cx="45719" cy="262572"/>
    <xdr:sp macro="" textlink="">
      <xdr:nvSpPr>
        <xdr:cNvPr id="481" name="TextBox 480"/>
        <xdr:cNvSpPr txBox="1"/>
      </xdr:nvSpPr>
      <xdr:spPr>
        <a:xfrm>
          <a:off x="272362" y="3728656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326</xdr:row>
      <xdr:rowOff>0</xdr:rowOff>
    </xdr:from>
    <xdr:ext cx="962025" cy="262572"/>
    <xdr:sp macro="" textlink="">
      <xdr:nvSpPr>
        <xdr:cNvPr id="482" name="TextBox 481"/>
        <xdr:cNvSpPr txBox="1"/>
      </xdr:nvSpPr>
      <xdr:spPr>
        <a:xfrm>
          <a:off x="6200775" y="372865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326</xdr:row>
      <xdr:rowOff>0</xdr:rowOff>
    </xdr:from>
    <xdr:ext cx="184731" cy="262572"/>
    <xdr:sp macro="" textlink="">
      <xdr:nvSpPr>
        <xdr:cNvPr id="483" name="TextBox 482"/>
        <xdr:cNvSpPr txBox="1"/>
      </xdr:nvSpPr>
      <xdr:spPr>
        <a:xfrm>
          <a:off x="133350" y="3728656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326</xdr:row>
      <xdr:rowOff>0</xdr:rowOff>
    </xdr:from>
    <xdr:ext cx="1638301" cy="251736"/>
    <xdr:sp macro="" textlink="">
      <xdr:nvSpPr>
        <xdr:cNvPr id="484" name="TextBox 483"/>
        <xdr:cNvSpPr txBox="1"/>
      </xdr:nvSpPr>
      <xdr:spPr>
        <a:xfrm>
          <a:off x="28574" y="3728656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326</xdr:row>
      <xdr:rowOff>0</xdr:rowOff>
    </xdr:from>
    <xdr:ext cx="962025" cy="262572"/>
    <xdr:sp macro="" textlink="">
      <xdr:nvSpPr>
        <xdr:cNvPr id="485" name="TextBox 484"/>
        <xdr:cNvSpPr txBox="1"/>
      </xdr:nvSpPr>
      <xdr:spPr>
        <a:xfrm>
          <a:off x="6200775" y="372865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326</xdr:row>
      <xdr:rowOff>0</xdr:rowOff>
    </xdr:from>
    <xdr:ext cx="45719" cy="262572"/>
    <xdr:sp macro="" textlink="">
      <xdr:nvSpPr>
        <xdr:cNvPr id="486" name="TextBox 485"/>
        <xdr:cNvSpPr txBox="1"/>
      </xdr:nvSpPr>
      <xdr:spPr>
        <a:xfrm>
          <a:off x="272362" y="3728656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326</xdr:row>
      <xdr:rowOff>0</xdr:rowOff>
    </xdr:from>
    <xdr:ext cx="962025" cy="262572"/>
    <xdr:sp macro="" textlink="">
      <xdr:nvSpPr>
        <xdr:cNvPr id="487" name="TextBox 486"/>
        <xdr:cNvSpPr txBox="1"/>
      </xdr:nvSpPr>
      <xdr:spPr>
        <a:xfrm>
          <a:off x="6200775" y="372865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326</xdr:row>
      <xdr:rowOff>0</xdr:rowOff>
    </xdr:from>
    <xdr:ext cx="184731" cy="262572"/>
    <xdr:sp macro="" textlink="">
      <xdr:nvSpPr>
        <xdr:cNvPr id="488" name="TextBox 487"/>
        <xdr:cNvSpPr txBox="1"/>
      </xdr:nvSpPr>
      <xdr:spPr>
        <a:xfrm>
          <a:off x="133350" y="3728656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326</xdr:row>
      <xdr:rowOff>0</xdr:rowOff>
    </xdr:from>
    <xdr:ext cx="1638301" cy="251736"/>
    <xdr:sp macro="" textlink="">
      <xdr:nvSpPr>
        <xdr:cNvPr id="489" name="TextBox 488"/>
        <xdr:cNvSpPr txBox="1"/>
      </xdr:nvSpPr>
      <xdr:spPr>
        <a:xfrm>
          <a:off x="28574" y="3728656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326</xdr:row>
      <xdr:rowOff>0</xdr:rowOff>
    </xdr:from>
    <xdr:ext cx="962025" cy="262572"/>
    <xdr:sp macro="" textlink="">
      <xdr:nvSpPr>
        <xdr:cNvPr id="490" name="TextBox 489"/>
        <xdr:cNvSpPr txBox="1"/>
      </xdr:nvSpPr>
      <xdr:spPr>
        <a:xfrm>
          <a:off x="6200775" y="372865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326</xdr:row>
      <xdr:rowOff>0</xdr:rowOff>
    </xdr:from>
    <xdr:ext cx="45719" cy="262572"/>
    <xdr:sp macro="" textlink="">
      <xdr:nvSpPr>
        <xdr:cNvPr id="491" name="TextBox 490"/>
        <xdr:cNvSpPr txBox="1"/>
      </xdr:nvSpPr>
      <xdr:spPr>
        <a:xfrm>
          <a:off x="272362" y="3728656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326</xdr:row>
      <xdr:rowOff>0</xdr:rowOff>
    </xdr:from>
    <xdr:ext cx="962025" cy="262572"/>
    <xdr:sp macro="" textlink="">
      <xdr:nvSpPr>
        <xdr:cNvPr id="492" name="TextBox 491"/>
        <xdr:cNvSpPr txBox="1"/>
      </xdr:nvSpPr>
      <xdr:spPr>
        <a:xfrm>
          <a:off x="6200775" y="372865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326</xdr:row>
      <xdr:rowOff>0</xdr:rowOff>
    </xdr:from>
    <xdr:ext cx="184731" cy="262572"/>
    <xdr:sp macro="" textlink="">
      <xdr:nvSpPr>
        <xdr:cNvPr id="493" name="TextBox 492"/>
        <xdr:cNvSpPr txBox="1"/>
      </xdr:nvSpPr>
      <xdr:spPr>
        <a:xfrm>
          <a:off x="133350" y="3728656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326</xdr:row>
      <xdr:rowOff>0</xdr:rowOff>
    </xdr:from>
    <xdr:ext cx="962025" cy="262572"/>
    <xdr:sp macro="" textlink="">
      <xdr:nvSpPr>
        <xdr:cNvPr id="494" name="TextBox 493"/>
        <xdr:cNvSpPr txBox="1"/>
      </xdr:nvSpPr>
      <xdr:spPr>
        <a:xfrm>
          <a:off x="6200775" y="372865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326</xdr:row>
      <xdr:rowOff>0</xdr:rowOff>
    </xdr:from>
    <xdr:ext cx="45719" cy="262572"/>
    <xdr:sp macro="" textlink="">
      <xdr:nvSpPr>
        <xdr:cNvPr id="495" name="TextBox 494"/>
        <xdr:cNvSpPr txBox="1"/>
      </xdr:nvSpPr>
      <xdr:spPr>
        <a:xfrm>
          <a:off x="272362" y="3728656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326</xdr:row>
      <xdr:rowOff>0</xdr:rowOff>
    </xdr:from>
    <xdr:ext cx="962025" cy="262572"/>
    <xdr:sp macro="" textlink="">
      <xdr:nvSpPr>
        <xdr:cNvPr id="496" name="TextBox 495"/>
        <xdr:cNvSpPr txBox="1"/>
      </xdr:nvSpPr>
      <xdr:spPr>
        <a:xfrm>
          <a:off x="6200775" y="372865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326</xdr:row>
      <xdr:rowOff>0</xdr:rowOff>
    </xdr:from>
    <xdr:ext cx="1638301" cy="251736"/>
    <xdr:sp macro="" textlink="">
      <xdr:nvSpPr>
        <xdr:cNvPr id="497" name="TextBox 496"/>
        <xdr:cNvSpPr txBox="1"/>
      </xdr:nvSpPr>
      <xdr:spPr>
        <a:xfrm>
          <a:off x="92075" y="3728656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326</xdr:row>
      <xdr:rowOff>0</xdr:rowOff>
    </xdr:from>
    <xdr:ext cx="962025" cy="262572"/>
    <xdr:sp macro="" textlink="">
      <xdr:nvSpPr>
        <xdr:cNvPr id="498" name="TextBox 497"/>
        <xdr:cNvSpPr txBox="1"/>
      </xdr:nvSpPr>
      <xdr:spPr>
        <a:xfrm>
          <a:off x="6200775" y="372865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326</xdr:row>
      <xdr:rowOff>0</xdr:rowOff>
    </xdr:from>
    <xdr:ext cx="45719" cy="262572"/>
    <xdr:sp macro="" textlink="">
      <xdr:nvSpPr>
        <xdr:cNvPr id="499" name="TextBox 498"/>
        <xdr:cNvSpPr txBox="1"/>
      </xdr:nvSpPr>
      <xdr:spPr>
        <a:xfrm>
          <a:off x="272362" y="3728656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326</xdr:row>
      <xdr:rowOff>0</xdr:rowOff>
    </xdr:from>
    <xdr:ext cx="962025" cy="262572"/>
    <xdr:sp macro="" textlink="">
      <xdr:nvSpPr>
        <xdr:cNvPr id="500" name="TextBox 499"/>
        <xdr:cNvSpPr txBox="1"/>
      </xdr:nvSpPr>
      <xdr:spPr>
        <a:xfrm>
          <a:off x="6200775" y="372865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326</xdr:row>
      <xdr:rowOff>0</xdr:rowOff>
    </xdr:from>
    <xdr:ext cx="1638301" cy="251736"/>
    <xdr:sp macro="" textlink="">
      <xdr:nvSpPr>
        <xdr:cNvPr id="501" name="TextBox 500"/>
        <xdr:cNvSpPr txBox="1"/>
      </xdr:nvSpPr>
      <xdr:spPr>
        <a:xfrm>
          <a:off x="92075" y="3728656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326</xdr:row>
      <xdr:rowOff>0</xdr:rowOff>
    </xdr:from>
    <xdr:ext cx="962025" cy="262572"/>
    <xdr:sp macro="" textlink="">
      <xdr:nvSpPr>
        <xdr:cNvPr id="502" name="TextBox 501"/>
        <xdr:cNvSpPr txBox="1"/>
      </xdr:nvSpPr>
      <xdr:spPr>
        <a:xfrm>
          <a:off x="6200775" y="372865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272362</xdr:colOff>
      <xdr:row>326</xdr:row>
      <xdr:rowOff>0</xdr:rowOff>
    </xdr:from>
    <xdr:ext cx="45719" cy="262572"/>
    <xdr:sp macro="" textlink="">
      <xdr:nvSpPr>
        <xdr:cNvPr id="503" name="TextBox 502"/>
        <xdr:cNvSpPr txBox="1"/>
      </xdr:nvSpPr>
      <xdr:spPr>
        <a:xfrm>
          <a:off x="272362" y="372865650"/>
          <a:ext cx="4571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326</xdr:row>
      <xdr:rowOff>0</xdr:rowOff>
    </xdr:from>
    <xdr:ext cx="962025" cy="262572"/>
    <xdr:sp macro="" textlink="">
      <xdr:nvSpPr>
        <xdr:cNvPr id="504" name="TextBox 503"/>
        <xdr:cNvSpPr txBox="1"/>
      </xdr:nvSpPr>
      <xdr:spPr>
        <a:xfrm>
          <a:off x="6200775" y="372865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92075</xdr:colOff>
      <xdr:row>326</xdr:row>
      <xdr:rowOff>0</xdr:rowOff>
    </xdr:from>
    <xdr:ext cx="1638301" cy="251736"/>
    <xdr:sp macro="" textlink="">
      <xdr:nvSpPr>
        <xdr:cNvPr id="505" name="TextBox 504"/>
        <xdr:cNvSpPr txBox="1"/>
      </xdr:nvSpPr>
      <xdr:spPr>
        <a:xfrm>
          <a:off x="92075" y="372865650"/>
          <a:ext cx="16383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326</xdr:row>
      <xdr:rowOff>0</xdr:rowOff>
    </xdr:from>
    <xdr:ext cx="962025" cy="262572"/>
    <xdr:sp macro="" textlink="">
      <xdr:nvSpPr>
        <xdr:cNvPr id="506" name="TextBox 505"/>
        <xdr:cNvSpPr txBox="1"/>
      </xdr:nvSpPr>
      <xdr:spPr>
        <a:xfrm>
          <a:off x="6200775" y="372865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326</xdr:row>
      <xdr:rowOff>0</xdr:rowOff>
    </xdr:from>
    <xdr:ext cx="962025" cy="262572"/>
    <xdr:sp macro="" textlink="">
      <xdr:nvSpPr>
        <xdr:cNvPr id="507" name="TextBox 506"/>
        <xdr:cNvSpPr txBox="1"/>
      </xdr:nvSpPr>
      <xdr:spPr>
        <a:xfrm>
          <a:off x="6200775" y="372865650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133350</xdr:colOff>
      <xdr:row>326</xdr:row>
      <xdr:rowOff>0</xdr:rowOff>
    </xdr:from>
    <xdr:ext cx="184731" cy="262572"/>
    <xdr:sp macro="" textlink="">
      <xdr:nvSpPr>
        <xdr:cNvPr id="508" name="TextBox 507"/>
        <xdr:cNvSpPr txBox="1"/>
      </xdr:nvSpPr>
      <xdr:spPr>
        <a:xfrm>
          <a:off x="133350" y="3828669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28574</xdr:colOff>
      <xdr:row>326</xdr:row>
      <xdr:rowOff>0</xdr:rowOff>
    </xdr:from>
    <xdr:ext cx="1633009" cy="251736"/>
    <xdr:sp macro="" textlink="">
      <xdr:nvSpPr>
        <xdr:cNvPr id="509" name="TextBox 508"/>
        <xdr:cNvSpPr txBox="1"/>
      </xdr:nvSpPr>
      <xdr:spPr>
        <a:xfrm>
          <a:off x="28574" y="96173925"/>
          <a:ext cx="1633009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6</xdr:col>
      <xdr:colOff>0</xdr:colOff>
      <xdr:row>326</xdr:row>
      <xdr:rowOff>0</xdr:rowOff>
    </xdr:from>
    <xdr:ext cx="962025" cy="262572"/>
    <xdr:sp macro="" textlink="">
      <xdr:nvSpPr>
        <xdr:cNvPr id="510" name="TextBox 509"/>
        <xdr:cNvSpPr txBox="1"/>
      </xdr:nvSpPr>
      <xdr:spPr>
        <a:xfrm>
          <a:off x="6200775" y="382628775"/>
          <a:ext cx="9620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</xdr:col>
      <xdr:colOff>668867</xdr:colOff>
      <xdr:row>326</xdr:row>
      <xdr:rowOff>0</xdr:rowOff>
    </xdr:from>
    <xdr:ext cx="1323975" cy="251736"/>
    <xdr:sp macro="" textlink="">
      <xdr:nvSpPr>
        <xdr:cNvPr id="511" name="TextBox 510"/>
        <xdr:cNvSpPr txBox="1"/>
      </xdr:nvSpPr>
      <xdr:spPr>
        <a:xfrm>
          <a:off x="1621367" y="96173925"/>
          <a:ext cx="1323975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3</xdr:col>
      <xdr:colOff>139701</xdr:colOff>
      <xdr:row>326</xdr:row>
      <xdr:rowOff>0</xdr:rowOff>
    </xdr:from>
    <xdr:ext cx="1666874" cy="251736"/>
    <xdr:sp macro="" textlink="">
      <xdr:nvSpPr>
        <xdr:cNvPr id="512" name="TextBox 511"/>
        <xdr:cNvSpPr txBox="1"/>
      </xdr:nvSpPr>
      <xdr:spPr>
        <a:xfrm>
          <a:off x="2863851" y="96173925"/>
          <a:ext cx="1666874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  <xdr:oneCellAnchor>
    <xdr:from>
      <xdr:col>4</xdr:col>
      <xdr:colOff>772584</xdr:colOff>
      <xdr:row>326</xdr:row>
      <xdr:rowOff>0</xdr:rowOff>
    </xdr:from>
    <xdr:ext cx="2540001" cy="251736"/>
    <xdr:sp macro="" textlink="">
      <xdr:nvSpPr>
        <xdr:cNvPr id="513" name="TextBox 512"/>
        <xdr:cNvSpPr txBox="1"/>
      </xdr:nvSpPr>
      <xdr:spPr>
        <a:xfrm>
          <a:off x="4458759" y="96173925"/>
          <a:ext cx="2540001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endParaRPr lang="th-TH" sz="1100">
            <a:solidFill>
              <a:sysClr val="windowText" lastClr="000000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591;&#3610;&#3611;&#3619;&#3632;&#3592;&#3635;&#3648;&#3604;&#3639;&#3629;&#3609;\&#3591;&#3610;&#3611;&#3619;&#3632;&#3592;&#3635;&#3648;&#3604;&#3639;&#3629;&#3609;%20&#3611;&#3619;&#3632;&#3592;&#3635;&#3611;&#3637;%20256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งบรับ-จ่าย"/>
      <sheetName val="งบทดลอง"/>
      <sheetName val="หมายเหตุ 1"/>
      <sheetName val="หมายเหตุ ประกอบงบทดลอง"/>
      <sheetName val="หมายเหตุ 2,4 (2)"/>
      <sheetName val="หมายเหตุ 5"/>
      <sheetName val="Sheet2"/>
      <sheetName val="Sheet1"/>
      <sheetName val="ค้างจ่าย"/>
      <sheetName val="อุดหนุนค้างจ่าย"/>
      <sheetName val="โอนงบประมาณ"/>
    </sheetNames>
    <sheetDataSet>
      <sheetData sheetId="0"/>
      <sheetData sheetId="1"/>
      <sheetData sheetId="2">
        <row r="158">
          <cell r="D158">
            <v>23.5</v>
          </cell>
        </row>
        <row r="168">
          <cell r="D168">
            <v>12660</v>
          </cell>
        </row>
        <row r="174">
          <cell r="D174">
            <v>4416.4399999999996</v>
          </cell>
        </row>
        <row r="178">
          <cell r="D178">
            <v>37</v>
          </cell>
        </row>
        <row r="181">
          <cell r="D181">
            <v>1513</v>
          </cell>
        </row>
        <row r="201">
          <cell r="D201">
            <v>1282449.75</v>
          </cell>
        </row>
      </sheetData>
      <sheetData sheetId="3"/>
      <sheetData sheetId="4">
        <row r="49">
          <cell r="H49">
            <v>972478.6</v>
          </cell>
        </row>
        <row r="61">
          <cell r="H61">
            <v>298792.62</v>
          </cell>
        </row>
        <row r="96">
          <cell r="H96">
            <v>303484.73</v>
          </cell>
        </row>
      </sheetData>
      <sheetData sheetId="5"/>
      <sheetData sheetId="6"/>
      <sheetData sheetId="7"/>
      <sheetData sheetId="8"/>
      <sheetData sheetId="9"/>
      <sheetData sheetId="10">
        <row r="40">
          <cell r="E40">
            <v>10932000</v>
          </cell>
        </row>
        <row r="41">
          <cell r="E41">
            <v>2484720</v>
          </cell>
        </row>
        <row r="42">
          <cell r="E42">
            <v>11385480</v>
          </cell>
        </row>
        <row r="43">
          <cell r="E43">
            <v>646800</v>
          </cell>
        </row>
        <row r="44">
          <cell r="E44">
            <v>6271000</v>
          </cell>
        </row>
        <row r="45">
          <cell r="E45">
            <v>2200000</v>
          </cell>
        </row>
        <row r="46">
          <cell r="E46">
            <v>314000</v>
          </cell>
        </row>
        <row r="47">
          <cell r="E47">
            <v>96500</v>
          </cell>
        </row>
        <row r="48">
          <cell r="E48">
            <v>10515500</v>
          </cell>
        </row>
        <row r="49">
          <cell r="E49">
            <v>2274000</v>
          </cell>
        </row>
        <row r="74">
          <cell r="B74">
            <v>11062000</v>
          </cell>
        </row>
        <row r="75">
          <cell r="B75">
            <v>2484720</v>
          </cell>
        </row>
        <row r="76">
          <cell r="B76">
            <v>11385480</v>
          </cell>
        </row>
        <row r="77">
          <cell r="B77">
            <v>676800</v>
          </cell>
        </row>
        <row r="78">
          <cell r="B78">
            <v>6081000</v>
          </cell>
        </row>
        <row r="79">
          <cell r="B79">
            <v>2230000</v>
          </cell>
        </row>
        <row r="80">
          <cell r="B80">
            <v>314000</v>
          </cell>
        </row>
        <row r="81">
          <cell r="B81">
            <v>96500</v>
          </cell>
        </row>
        <row r="82">
          <cell r="B82">
            <v>10515500</v>
          </cell>
        </row>
        <row r="83">
          <cell r="B83">
            <v>2274000</v>
          </cell>
        </row>
      </sheetData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5"/>
  <sheetViews>
    <sheetView tabSelected="1" topLeftCell="A319" workbookViewId="0">
      <selection activeCell="E330" sqref="E330"/>
    </sheetView>
  </sheetViews>
  <sheetFormatPr defaultRowHeight="23.25"/>
  <cols>
    <col min="1" max="1" width="12.5" style="3" customWidth="1"/>
    <col min="2" max="3" width="11.625" style="3" customWidth="1"/>
    <col min="4" max="4" width="12.625" style="3" customWidth="1"/>
    <col min="5" max="5" width="26.125" style="2" customWidth="1"/>
    <col min="6" max="6" width="6.875" style="49" customWidth="1"/>
    <col min="7" max="7" width="12.625" style="50" customWidth="1"/>
    <col min="8" max="8" width="9" style="2"/>
    <col min="9" max="9" width="13.375" style="3" customWidth="1"/>
    <col min="10" max="16384" width="9" style="2"/>
  </cols>
  <sheetData>
    <row r="1" spans="1:9">
      <c r="A1" s="1" t="s">
        <v>0</v>
      </c>
      <c r="B1" s="1"/>
      <c r="C1" s="1"/>
      <c r="D1" s="1"/>
      <c r="E1" s="1"/>
      <c r="F1" s="1"/>
      <c r="G1" s="1"/>
    </row>
    <row r="2" spans="1:9">
      <c r="A2" s="1" t="s">
        <v>1</v>
      </c>
      <c r="B2" s="1"/>
      <c r="C2" s="1"/>
      <c r="D2" s="1"/>
      <c r="E2" s="1"/>
      <c r="F2" s="1"/>
      <c r="G2" s="1"/>
    </row>
    <row r="3" spans="1:9">
      <c r="A3" s="4" t="s">
        <v>2</v>
      </c>
      <c r="B3" s="4"/>
      <c r="C3" s="4"/>
      <c r="D3" s="4"/>
      <c r="E3" s="4"/>
      <c r="F3" s="4"/>
      <c r="G3" s="4"/>
    </row>
    <row r="4" spans="1:9">
      <c r="A4" s="5" t="s">
        <v>3</v>
      </c>
      <c r="B4" s="6"/>
      <c r="C4" s="6"/>
      <c r="D4" s="6"/>
      <c r="E4" s="7"/>
      <c r="F4" s="8"/>
      <c r="G4" s="9"/>
    </row>
    <row r="5" spans="1:9" s="14" customFormat="1" ht="21">
      <c r="A5" s="10" t="s">
        <v>4</v>
      </c>
      <c r="B5" s="10" t="s">
        <v>5</v>
      </c>
      <c r="C5" s="10" t="s">
        <v>6</v>
      </c>
      <c r="D5" s="10" t="s">
        <v>7</v>
      </c>
      <c r="E5" s="11" t="s">
        <v>8</v>
      </c>
      <c r="F5" s="12" t="s">
        <v>9</v>
      </c>
      <c r="G5" s="13" t="s">
        <v>10</v>
      </c>
      <c r="I5" s="15"/>
    </row>
    <row r="6" spans="1:9" s="14" customFormat="1" ht="21">
      <c r="A6" s="16" t="s">
        <v>11</v>
      </c>
      <c r="B6" s="16" t="s">
        <v>12</v>
      </c>
      <c r="C6" s="16" t="s">
        <v>11</v>
      </c>
      <c r="D6" s="16" t="s">
        <v>11</v>
      </c>
      <c r="E6" s="17"/>
      <c r="F6" s="12"/>
      <c r="G6" s="13" t="s">
        <v>13</v>
      </c>
      <c r="I6" s="15"/>
    </row>
    <row r="7" spans="1:9" s="14" customFormat="1" ht="21">
      <c r="A7" s="18"/>
      <c r="B7" s="19" t="s">
        <v>14</v>
      </c>
      <c r="C7" s="18"/>
      <c r="D7" s="18"/>
      <c r="E7" s="20"/>
      <c r="F7" s="21"/>
      <c r="G7" s="22" t="s">
        <v>11</v>
      </c>
      <c r="I7" s="15"/>
    </row>
    <row r="8" spans="1:9">
      <c r="A8" s="23"/>
      <c r="B8" s="23"/>
      <c r="C8" s="23"/>
      <c r="D8" s="23">
        <v>23097922.25</v>
      </c>
      <c r="E8" s="24" t="s">
        <v>15</v>
      </c>
      <c r="F8" s="25"/>
      <c r="G8" s="26">
        <v>23097922.25</v>
      </c>
    </row>
    <row r="9" spans="1:9">
      <c r="A9" s="27"/>
      <c r="B9" s="27"/>
      <c r="C9" s="27"/>
      <c r="D9" s="27"/>
      <c r="E9" s="28" t="s">
        <v>16</v>
      </c>
      <c r="F9" s="29"/>
      <c r="G9" s="30"/>
    </row>
    <row r="10" spans="1:9">
      <c r="A10" s="27">
        <v>245120</v>
      </c>
      <c r="B10" s="27">
        <v>0</v>
      </c>
      <c r="C10" s="27">
        <f>SUM(A10:B10)</f>
        <v>245120</v>
      </c>
      <c r="D10" s="27">
        <f>G10</f>
        <v>330</v>
      </c>
      <c r="E10" s="28" t="s">
        <v>17</v>
      </c>
      <c r="F10" s="29" t="s">
        <v>18</v>
      </c>
      <c r="G10" s="30">
        <v>330</v>
      </c>
    </row>
    <row r="11" spans="1:9">
      <c r="A11" s="27">
        <v>404550</v>
      </c>
      <c r="B11" s="27">
        <v>0</v>
      </c>
      <c r="C11" s="27">
        <f t="shared" ref="C11:C17" si="0">SUM(A11:B11)</f>
        <v>404550</v>
      </c>
      <c r="D11" s="27">
        <f t="shared" ref="D11:D28" si="1">G11</f>
        <v>10940</v>
      </c>
      <c r="E11" s="28" t="s">
        <v>19</v>
      </c>
      <c r="F11" s="29" t="s">
        <v>20</v>
      </c>
      <c r="G11" s="30">
        <v>10940</v>
      </c>
    </row>
    <row r="12" spans="1:9">
      <c r="A12" s="27">
        <v>133000</v>
      </c>
      <c r="B12" s="27">
        <v>0</v>
      </c>
      <c r="C12" s="27">
        <f t="shared" si="0"/>
        <v>133000</v>
      </c>
      <c r="D12" s="27">
        <f t="shared" si="1"/>
        <v>0</v>
      </c>
      <c r="E12" s="28" t="s">
        <v>21</v>
      </c>
      <c r="F12" s="29" t="s">
        <v>22</v>
      </c>
      <c r="G12" s="30">
        <v>0</v>
      </c>
    </row>
    <row r="13" spans="1:9">
      <c r="A13" s="27">
        <v>0</v>
      </c>
      <c r="B13" s="27">
        <v>0</v>
      </c>
      <c r="C13" s="27">
        <f t="shared" si="0"/>
        <v>0</v>
      </c>
      <c r="D13" s="27">
        <f t="shared" si="1"/>
        <v>0</v>
      </c>
      <c r="E13" s="28" t="s">
        <v>23</v>
      </c>
      <c r="F13" s="29" t="s">
        <v>24</v>
      </c>
      <c r="G13" s="30">
        <v>0</v>
      </c>
    </row>
    <row r="14" spans="1:9">
      <c r="A14" s="27">
        <v>10000</v>
      </c>
      <c r="B14" s="27">
        <v>0</v>
      </c>
      <c r="C14" s="27">
        <f t="shared" si="0"/>
        <v>10000</v>
      </c>
      <c r="D14" s="27">
        <f t="shared" si="1"/>
        <v>330</v>
      </c>
      <c r="E14" s="28" t="s">
        <v>25</v>
      </c>
      <c r="F14" s="29" t="s">
        <v>26</v>
      </c>
      <c r="G14" s="30">
        <v>330</v>
      </c>
    </row>
    <row r="15" spans="1:9">
      <c r="A15" s="27">
        <v>1000</v>
      </c>
      <c r="B15" s="27">
        <v>0</v>
      </c>
      <c r="C15" s="27">
        <f t="shared" si="0"/>
        <v>1000</v>
      </c>
      <c r="D15" s="27">
        <f t="shared" si="1"/>
        <v>0</v>
      </c>
      <c r="E15" s="28" t="s">
        <v>27</v>
      </c>
      <c r="F15" s="29" t="s">
        <v>28</v>
      </c>
      <c r="G15" s="30">
        <v>0</v>
      </c>
    </row>
    <row r="16" spans="1:9">
      <c r="A16" s="27">
        <v>16206330</v>
      </c>
      <c r="B16" s="27">
        <v>0</v>
      </c>
      <c r="C16" s="27">
        <f t="shared" si="0"/>
        <v>16206330</v>
      </c>
      <c r="D16" s="27">
        <f t="shared" si="1"/>
        <v>12280.83</v>
      </c>
      <c r="E16" s="28" t="s">
        <v>29</v>
      </c>
      <c r="F16" s="29" t="s">
        <v>30</v>
      </c>
      <c r="G16" s="30">
        <v>12280.83</v>
      </c>
    </row>
    <row r="17" spans="1:7">
      <c r="A17" s="27">
        <v>30120000</v>
      </c>
      <c r="B17" s="27">
        <v>0</v>
      </c>
      <c r="C17" s="27">
        <f t="shared" si="0"/>
        <v>30120000</v>
      </c>
      <c r="D17" s="27">
        <f t="shared" si="1"/>
        <v>10802052</v>
      </c>
      <c r="E17" s="28" t="s">
        <v>31</v>
      </c>
      <c r="F17" s="29" t="s">
        <v>32</v>
      </c>
      <c r="G17" s="30">
        <f>4449622+6352430</f>
        <v>10802052</v>
      </c>
    </row>
    <row r="18" spans="1:7">
      <c r="A18" s="27"/>
      <c r="B18" s="27"/>
      <c r="C18" s="27"/>
      <c r="D18" s="27">
        <f t="shared" si="1"/>
        <v>24105</v>
      </c>
      <c r="E18" s="28" t="s">
        <v>33</v>
      </c>
      <c r="F18" s="29"/>
      <c r="G18" s="30">
        <v>24105</v>
      </c>
    </row>
    <row r="19" spans="1:7">
      <c r="A19" s="27"/>
      <c r="B19" s="27"/>
      <c r="C19" s="27"/>
      <c r="D19" s="27">
        <f t="shared" si="1"/>
        <v>0</v>
      </c>
      <c r="E19" s="28" t="s">
        <v>34</v>
      </c>
      <c r="F19" s="29"/>
      <c r="G19" s="30"/>
    </row>
    <row r="20" spans="1:7">
      <c r="A20" s="27"/>
      <c r="B20" s="27"/>
      <c r="C20" s="27"/>
      <c r="D20" s="27">
        <f t="shared" si="1"/>
        <v>106.8</v>
      </c>
      <c r="E20" s="28" t="s">
        <v>35</v>
      </c>
      <c r="F20" s="29"/>
      <c r="G20" s="30">
        <v>106.8</v>
      </c>
    </row>
    <row r="21" spans="1:7">
      <c r="A21" s="27"/>
      <c r="B21" s="27"/>
      <c r="C21" s="27"/>
      <c r="D21" s="27">
        <f t="shared" si="1"/>
        <v>1763.37</v>
      </c>
      <c r="E21" s="28" t="s">
        <v>36</v>
      </c>
      <c r="F21" s="29"/>
      <c r="G21" s="30">
        <v>1763.37</v>
      </c>
    </row>
    <row r="22" spans="1:7">
      <c r="A22" s="27"/>
      <c r="B22" s="27"/>
      <c r="C22" s="27"/>
      <c r="D22" s="27">
        <f t="shared" si="1"/>
        <v>0</v>
      </c>
      <c r="E22" s="28" t="s">
        <v>37</v>
      </c>
      <c r="F22" s="29"/>
      <c r="G22" s="30"/>
    </row>
    <row r="23" spans="1:7">
      <c r="A23" s="27"/>
      <c r="B23" s="27"/>
      <c r="C23" s="27"/>
      <c r="D23" s="27">
        <f t="shared" si="1"/>
        <v>1391.2</v>
      </c>
      <c r="E23" s="28" t="s">
        <v>38</v>
      </c>
      <c r="F23" s="29"/>
      <c r="G23" s="30">
        <v>1391.2</v>
      </c>
    </row>
    <row r="24" spans="1:7">
      <c r="A24" s="27"/>
      <c r="B24" s="27"/>
      <c r="C24" s="27"/>
      <c r="D24" s="27">
        <f t="shared" si="1"/>
        <v>0</v>
      </c>
      <c r="E24" s="28" t="s">
        <v>39</v>
      </c>
      <c r="F24" s="29"/>
      <c r="G24" s="30"/>
    </row>
    <row r="25" spans="1:7">
      <c r="A25" s="27"/>
      <c r="B25" s="27"/>
      <c r="C25" s="27"/>
      <c r="D25" s="27">
        <f t="shared" si="1"/>
        <v>0</v>
      </c>
      <c r="E25" s="28" t="s">
        <v>40</v>
      </c>
      <c r="F25" s="29"/>
      <c r="G25" s="30"/>
    </row>
    <row r="26" spans="1:7">
      <c r="A26" s="27"/>
      <c r="B26" s="27"/>
      <c r="C26" s="27"/>
      <c r="D26" s="27">
        <f t="shared" si="1"/>
        <v>7304</v>
      </c>
      <c r="E26" s="28" t="s">
        <v>41</v>
      </c>
      <c r="F26" s="29"/>
      <c r="G26" s="30">
        <v>7304</v>
      </c>
    </row>
    <row r="27" spans="1:7">
      <c r="A27" s="27"/>
      <c r="B27" s="27"/>
      <c r="C27" s="27"/>
      <c r="D27" s="27">
        <f t="shared" si="1"/>
        <v>260666.5</v>
      </c>
      <c r="E27" s="28" t="s">
        <v>42</v>
      </c>
      <c r="F27" s="29"/>
      <c r="G27" s="30">
        <v>260666.5</v>
      </c>
    </row>
    <row r="28" spans="1:7">
      <c r="A28" s="27"/>
      <c r="B28" s="27"/>
      <c r="C28" s="27"/>
      <c r="D28" s="27">
        <f t="shared" si="1"/>
        <v>134400</v>
      </c>
      <c r="E28" s="28" t="s">
        <v>43</v>
      </c>
      <c r="F28" s="29"/>
      <c r="G28" s="30">
        <v>134400</v>
      </c>
    </row>
    <row r="29" spans="1:7">
      <c r="A29" s="27"/>
      <c r="B29" s="27"/>
      <c r="C29" s="27"/>
      <c r="D29" s="27"/>
      <c r="E29" s="28"/>
      <c r="F29" s="29"/>
      <c r="G29" s="30"/>
    </row>
    <row r="30" spans="1:7">
      <c r="A30" s="27"/>
      <c r="B30" s="27"/>
      <c r="C30" s="27"/>
      <c r="D30" s="27"/>
      <c r="E30" s="28"/>
      <c r="F30" s="29"/>
      <c r="G30" s="30"/>
    </row>
    <row r="31" spans="1:7">
      <c r="A31" s="27"/>
      <c r="B31" s="27"/>
      <c r="C31" s="27"/>
      <c r="D31" s="27"/>
      <c r="E31" s="28"/>
      <c r="F31" s="29"/>
      <c r="G31" s="30"/>
    </row>
    <row r="32" spans="1:7">
      <c r="A32" s="27"/>
      <c r="B32" s="27"/>
      <c r="C32" s="27"/>
      <c r="D32" s="27"/>
      <c r="E32" s="28"/>
      <c r="F32" s="29"/>
      <c r="G32" s="30"/>
    </row>
    <row r="33" spans="1:7">
      <c r="A33" s="27"/>
      <c r="B33" s="27"/>
      <c r="C33" s="27"/>
      <c r="D33" s="27"/>
      <c r="E33" s="28"/>
      <c r="F33" s="29"/>
      <c r="G33" s="30"/>
    </row>
    <row r="34" spans="1:7">
      <c r="A34" s="27"/>
      <c r="B34" s="27"/>
      <c r="C34" s="27"/>
      <c r="D34" s="27"/>
      <c r="E34" s="28"/>
      <c r="F34" s="29"/>
      <c r="G34" s="30"/>
    </row>
    <row r="35" spans="1:7">
      <c r="A35" s="27"/>
      <c r="B35" s="27"/>
      <c r="C35" s="27"/>
      <c r="D35" s="27"/>
      <c r="E35" s="28"/>
      <c r="F35" s="29"/>
      <c r="G35" s="30"/>
    </row>
    <row r="36" spans="1:7">
      <c r="A36" s="31"/>
      <c r="B36" s="31"/>
      <c r="C36" s="31"/>
      <c r="D36" s="31"/>
      <c r="E36" s="32"/>
      <c r="F36" s="33"/>
      <c r="G36" s="34"/>
    </row>
    <row r="37" spans="1:7" ht="24" thickBot="1">
      <c r="A37" s="35">
        <f>SUM(A10:A36)</f>
        <v>47120000</v>
      </c>
      <c r="B37" s="35">
        <f t="shared" ref="B37:D37" si="2">SUM(B10:B36)</f>
        <v>0</v>
      </c>
      <c r="C37" s="35">
        <f t="shared" si="2"/>
        <v>47120000</v>
      </c>
      <c r="D37" s="35">
        <f t="shared" si="2"/>
        <v>11255669.699999999</v>
      </c>
      <c r="E37" s="36" t="s">
        <v>44</v>
      </c>
      <c r="F37" s="37"/>
      <c r="G37" s="38">
        <f>SUM(G10:G36)</f>
        <v>11255669.699999999</v>
      </c>
    </row>
    <row r="38" spans="1:7" ht="24" thickTop="1">
      <c r="A38" s="39"/>
      <c r="B38" s="39"/>
      <c r="C38" s="39"/>
      <c r="D38" s="39"/>
      <c r="E38" s="40"/>
      <c r="F38" s="41"/>
      <c r="G38" s="42"/>
    </row>
    <row r="39" spans="1:7">
      <c r="A39" s="39"/>
      <c r="B39" s="39"/>
      <c r="C39" s="39"/>
      <c r="D39" s="39"/>
      <c r="E39" s="40"/>
      <c r="F39" s="41"/>
      <c r="G39" s="42"/>
    </row>
    <row r="40" spans="1:7">
      <c r="A40" s="39"/>
      <c r="B40" s="39"/>
      <c r="C40" s="39"/>
      <c r="D40" s="39"/>
      <c r="E40" s="40"/>
      <c r="F40" s="41"/>
      <c r="G40" s="42"/>
    </row>
    <row r="41" spans="1:7">
      <c r="A41" s="39"/>
      <c r="B41" s="39"/>
      <c r="C41" s="39"/>
      <c r="D41" s="39"/>
      <c r="E41" s="40"/>
      <c r="F41" s="41"/>
      <c r="G41" s="42"/>
    </row>
    <row r="42" spans="1:7">
      <c r="A42" s="39"/>
      <c r="B42" s="39"/>
      <c r="C42" s="39"/>
      <c r="D42" s="39"/>
      <c r="E42" s="40"/>
      <c r="F42" s="41"/>
      <c r="G42" s="42"/>
    </row>
    <row r="43" spans="1:7">
      <c r="A43" s="39"/>
      <c r="B43" s="39"/>
      <c r="C43" s="39"/>
      <c r="D43" s="39"/>
      <c r="E43" s="40"/>
      <c r="F43" s="41"/>
      <c r="G43" s="42"/>
    </row>
    <row r="44" spans="1:7">
      <c r="A44" s="39"/>
      <c r="B44" s="39"/>
      <c r="C44" s="39"/>
      <c r="D44" s="39"/>
      <c r="E44" s="40"/>
      <c r="F44" s="41"/>
      <c r="G44" s="42"/>
    </row>
    <row r="45" spans="1:7">
      <c r="A45" s="39"/>
      <c r="B45" s="39"/>
      <c r="C45" s="39"/>
      <c r="D45" s="39"/>
      <c r="E45" s="40"/>
      <c r="F45" s="41"/>
      <c r="G45" s="42"/>
    </row>
    <row r="46" spans="1:7">
      <c r="A46" s="39"/>
      <c r="B46" s="39"/>
      <c r="C46" s="39"/>
      <c r="D46" s="39"/>
      <c r="E46" s="40"/>
      <c r="F46" s="41"/>
      <c r="G46" s="42"/>
    </row>
    <row r="47" spans="1:7">
      <c r="A47" s="39"/>
      <c r="B47" s="39"/>
      <c r="C47" s="39"/>
      <c r="D47" s="39"/>
      <c r="E47" s="40"/>
      <c r="F47" s="41"/>
      <c r="G47" s="42"/>
    </row>
    <row r="48" spans="1:7">
      <c r="A48" s="39"/>
      <c r="B48" s="39"/>
      <c r="C48" s="39"/>
      <c r="D48" s="39"/>
      <c r="E48" s="40"/>
      <c r="F48" s="41"/>
      <c r="G48" s="42"/>
    </row>
    <row r="49" spans="1:7">
      <c r="A49" s="39"/>
      <c r="B49" s="39"/>
      <c r="C49" s="39"/>
      <c r="D49" s="39"/>
      <c r="E49" s="40"/>
      <c r="F49" s="41"/>
      <c r="G49" s="42"/>
    </row>
    <row r="50" spans="1:7">
      <c r="A50" s="39"/>
      <c r="B50" s="39"/>
      <c r="C50" s="39"/>
      <c r="D50" s="39"/>
      <c r="E50" s="40"/>
      <c r="F50" s="41"/>
      <c r="G50" s="42"/>
    </row>
    <row r="51" spans="1:7">
      <c r="A51" s="39"/>
      <c r="B51" s="39"/>
      <c r="C51" s="39"/>
      <c r="D51" s="39"/>
      <c r="E51" s="40"/>
      <c r="F51" s="41"/>
      <c r="G51" s="42"/>
    </row>
    <row r="52" spans="1:7">
      <c r="A52" s="39"/>
      <c r="B52" s="39"/>
      <c r="C52" s="39"/>
      <c r="D52" s="39"/>
      <c r="E52" s="40"/>
      <c r="F52" s="41"/>
      <c r="G52" s="42"/>
    </row>
    <row r="53" spans="1:7">
      <c r="A53" s="39"/>
      <c r="B53" s="39"/>
      <c r="C53" s="39"/>
      <c r="D53" s="39"/>
      <c r="E53" s="40"/>
      <c r="F53" s="41"/>
      <c r="G53" s="42"/>
    </row>
    <row r="54" spans="1:7">
      <c r="A54" s="39"/>
      <c r="B54" s="39"/>
      <c r="C54" s="39"/>
      <c r="D54" s="39"/>
      <c r="E54" s="40"/>
      <c r="F54" s="41"/>
      <c r="G54" s="42"/>
    </row>
    <row r="55" spans="1:7">
      <c r="A55" s="39"/>
      <c r="B55" s="39"/>
      <c r="C55" s="39"/>
      <c r="D55" s="39"/>
      <c r="E55" s="40"/>
      <c r="F55" s="41"/>
      <c r="G55" s="42"/>
    </row>
    <row r="56" spans="1:7">
      <c r="A56" s="39"/>
      <c r="B56" s="39"/>
      <c r="C56" s="39"/>
      <c r="D56" s="39"/>
      <c r="E56" s="40"/>
      <c r="F56" s="41"/>
      <c r="G56" s="42"/>
    </row>
    <row r="57" spans="1:7">
      <c r="A57" s="39"/>
      <c r="B57" s="39"/>
      <c r="C57" s="39"/>
      <c r="D57" s="39"/>
      <c r="E57" s="40"/>
      <c r="F57" s="41"/>
      <c r="G57" s="42"/>
    </row>
    <row r="58" spans="1:7">
      <c r="A58" s="39"/>
      <c r="B58" s="39"/>
      <c r="C58" s="39"/>
      <c r="D58" s="39"/>
      <c r="E58" s="40"/>
      <c r="F58" s="41"/>
      <c r="G58" s="42"/>
    </row>
    <row r="59" spans="1:7">
      <c r="A59" s="39"/>
      <c r="B59" s="39"/>
      <c r="C59" s="39"/>
      <c r="D59" s="39"/>
      <c r="E59" s="40"/>
      <c r="F59" s="41"/>
      <c r="G59" s="42"/>
    </row>
    <row r="60" spans="1:7">
      <c r="A60" s="39"/>
      <c r="B60" s="39"/>
      <c r="C60" s="39"/>
      <c r="D60" s="39"/>
      <c r="E60" s="40"/>
      <c r="F60" s="41"/>
      <c r="G60" s="42"/>
    </row>
    <row r="61" spans="1:7">
      <c r="A61" s="39"/>
      <c r="B61" s="39"/>
      <c r="C61" s="39"/>
      <c r="D61" s="39"/>
      <c r="E61" s="40"/>
      <c r="F61" s="41"/>
      <c r="G61" s="42"/>
    </row>
    <row r="62" spans="1:7">
      <c r="A62" s="39"/>
      <c r="B62" s="39"/>
      <c r="C62" s="39"/>
      <c r="D62" s="39"/>
      <c r="E62" s="40"/>
      <c r="F62" s="41"/>
      <c r="G62" s="42"/>
    </row>
    <row r="63" spans="1:7">
      <c r="A63" s="39"/>
      <c r="B63" s="39"/>
      <c r="C63" s="39"/>
      <c r="D63" s="39"/>
      <c r="E63" s="40"/>
      <c r="F63" s="41"/>
      <c r="G63" s="42"/>
    </row>
    <row r="64" spans="1:7">
      <c r="A64" s="39"/>
      <c r="B64" s="39"/>
      <c r="C64" s="39"/>
      <c r="D64" s="39"/>
      <c r="E64" s="40"/>
      <c r="F64" s="41"/>
      <c r="G64" s="42"/>
    </row>
    <row r="65" spans="1:7">
      <c r="A65" s="39"/>
      <c r="B65" s="39"/>
      <c r="C65" s="39"/>
      <c r="D65" s="39"/>
      <c r="E65" s="40"/>
      <c r="F65" s="41"/>
      <c r="G65" s="42"/>
    </row>
    <row r="66" spans="1:7">
      <c r="A66" s="39"/>
      <c r="B66" s="39"/>
      <c r="C66" s="39"/>
      <c r="D66" s="39"/>
      <c r="E66" s="40"/>
      <c r="F66" s="41"/>
      <c r="G66" s="42"/>
    </row>
    <row r="67" spans="1:7">
      <c r="A67" s="39"/>
      <c r="B67" s="39"/>
      <c r="C67" s="39"/>
      <c r="D67" s="39"/>
      <c r="E67" s="40"/>
      <c r="F67" s="41"/>
      <c r="G67" s="42"/>
    </row>
    <row r="68" spans="1:7">
      <c r="A68" s="39"/>
      <c r="B68" s="39"/>
      <c r="C68" s="39"/>
      <c r="D68" s="39"/>
      <c r="E68" s="40"/>
      <c r="F68" s="41"/>
      <c r="G68" s="42"/>
    </row>
    <row r="69" spans="1:7">
      <c r="A69" s="39"/>
      <c r="B69" s="39"/>
      <c r="C69" s="39"/>
      <c r="D69" s="39"/>
      <c r="E69" s="40"/>
      <c r="F69" s="41"/>
      <c r="G69" s="42"/>
    </row>
    <row r="70" spans="1:7">
      <c r="A70" s="39"/>
      <c r="B70" s="39"/>
      <c r="C70" s="39"/>
      <c r="D70" s="39"/>
      <c r="E70" s="40"/>
      <c r="F70" s="41"/>
      <c r="G70" s="42"/>
    </row>
    <row r="71" spans="1:7">
      <c r="A71" s="39"/>
      <c r="B71" s="39"/>
      <c r="C71" s="39"/>
      <c r="D71" s="39"/>
      <c r="E71" s="40"/>
      <c r="F71" s="41"/>
      <c r="G71" s="42"/>
    </row>
    <row r="72" spans="1:7">
      <c r="A72" s="39"/>
      <c r="B72" s="39"/>
      <c r="C72" s="39"/>
      <c r="D72" s="39"/>
      <c r="E72" s="40"/>
      <c r="F72" s="41"/>
      <c r="G72" s="42"/>
    </row>
    <row r="73" spans="1:7">
      <c r="A73" s="39"/>
      <c r="B73" s="39"/>
      <c r="C73" s="39"/>
      <c r="D73" s="39"/>
      <c r="E73" s="40"/>
      <c r="F73" s="41"/>
      <c r="G73" s="42"/>
    </row>
    <row r="74" spans="1:7">
      <c r="A74" s="6" t="s">
        <v>3</v>
      </c>
      <c r="B74" s="6"/>
      <c r="C74" s="6"/>
      <c r="D74" s="6"/>
      <c r="E74" s="7"/>
      <c r="F74" s="8"/>
      <c r="G74" s="9"/>
    </row>
    <row r="75" spans="1:7">
      <c r="A75" s="16" t="s">
        <v>4</v>
      </c>
      <c r="B75" s="16" t="s">
        <v>5</v>
      </c>
      <c r="C75" s="16" t="s">
        <v>6</v>
      </c>
      <c r="D75" s="16" t="s">
        <v>7</v>
      </c>
      <c r="E75" s="11" t="s">
        <v>8</v>
      </c>
      <c r="F75" s="12" t="s">
        <v>9</v>
      </c>
      <c r="G75" s="13" t="s">
        <v>10</v>
      </c>
    </row>
    <row r="76" spans="1:7">
      <c r="A76" s="16" t="s">
        <v>11</v>
      </c>
      <c r="B76" s="16" t="s">
        <v>12</v>
      </c>
      <c r="C76" s="16" t="s">
        <v>11</v>
      </c>
      <c r="D76" s="16" t="s">
        <v>11</v>
      </c>
      <c r="E76" s="17"/>
      <c r="F76" s="12"/>
      <c r="G76" s="13" t="s">
        <v>13</v>
      </c>
    </row>
    <row r="77" spans="1:7">
      <c r="A77" s="18"/>
      <c r="B77" s="19" t="s">
        <v>14</v>
      </c>
      <c r="C77" s="18"/>
      <c r="D77" s="18"/>
      <c r="E77" s="20"/>
      <c r="F77" s="21"/>
      <c r="G77" s="22" t="s">
        <v>11</v>
      </c>
    </row>
    <row r="78" spans="1:7">
      <c r="A78" s="23"/>
      <c r="B78" s="23"/>
      <c r="C78" s="23"/>
      <c r="D78" s="23"/>
      <c r="E78" s="24" t="s">
        <v>45</v>
      </c>
      <c r="F78" s="25"/>
      <c r="G78" s="26"/>
    </row>
    <row r="79" spans="1:7">
      <c r="A79" s="27">
        <v>11062000</v>
      </c>
      <c r="B79" s="27"/>
      <c r="C79" s="27">
        <f>SUM(A79:B79)</f>
        <v>11062000</v>
      </c>
      <c r="D79" s="27">
        <f>G79</f>
        <v>906704</v>
      </c>
      <c r="E79" s="28" t="s">
        <v>46</v>
      </c>
      <c r="F79" s="29" t="s">
        <v>47</v>
      </c>
      <c r="G79" s="30">
        <f>772304+134400</f>
        <v>906704</v>
      </c>
    </row>
    <row r="80" spans="1:7">
      <c r="A80" s="27">
        <v>2484720</v>
      </c>
      <c r="B80" s="27"/>
      <c r="C80" s="27">
        <f t="shared" ref="C80:C88" si="3">SUM(A80:B80)</f>
        <v>2484720</v>
      </c>
      <c r="D80" s="27">
        <f t="shared" ref="D80:D93" si="4">G80</f>
        <v>207060</v>
      </c>
      <c r="E80" s="28" t="s">
        <v>48</v>
      </c>
      <c r="F80" s="29" t="s">
        <v>49</v>
      </c>
      <c r="G80" s="30">
        <v>207060</v>
      </c>
    </row>
    <row r="81" spans="1:9">
      <c r="A81" s="27">
        <v>11385480</v>
      </c>
      <c r="B81" s="27"/>
      <c r="C81" s="27">
        <f t="shared" si="3"/>
        <v>11385480</v>
      </c>
      <c r="D81" s="27">
        <f t="shared" si="4"/>
        <v>832615</v>
      </c>
      <c r="E81" s="28" t="s">
        <v>50</v>
      </c>
      <c r="F81" s="29" t="s">
        <v>51</v>
      </c>
      <c r="G81" s="30">
        <v>832615</v>
      </c>
      <c r="I81" s="3">
        <f>538775-539575</f>
        <v>-800</v>
      </c>
    </row>
    <row r="82" spans="1:9">
      <c r="A82" s="27">
        <v>676800</v>
      </c>
      <c r="B82" s="27"/>
      <c r="C82" s="27">
        <f t="shared" si="3"/>
        <v>676800</v>
      </c>
      <c r="D82" s="27">
        <f t="shared" si="4"/>
        <v>25000</v>
      </c>
      <c r="E82" s="28" t="s">
        <v>52</v>
      </c>
      <c r="F82" s="29" t="s">
        <v>53</v>
      </c>
      <c r="G82" s="30">
        <v>25000</v>
      </c>
      <c r="I82" s="3">
        <f>G82-47500</f>
        <v>-22500</v>
      </c>
    </row>
    <row r="83" spans="1:9">
      <c r="A83" s="27">
        <v>6081000</v>
      </c>
      <c r="B83" s="27"/>
      <c r="C83" s="27">
        <f t="shared" si="3"/>
        <v>6081000</v>
      </c>
      <c r="D83" s="27">
        <f t="shared" si="4"/>
        <v>18843.25</v>
      </c>
      <c r="E83" s="28" t="s">
        <v>54</v>
      </c>
      <c r="F83" s="29" t="s">
        <v>55</v>
      </c>
      <c r="G83" s="30">
        <v>18843.25</v>
      </c>
    </row>
    <row r="84" spans="1:9">
      <c r="A84" s="27">
        <v>2230000</v>
      </c>
      <c r="B84" s="27"/>
      <c r="C84" s="27">
        <f t="shared" si="3"/>
        <v>2230000</v>
      </c>
      <c r="D84" s="27">
        <f t="shared" si="4"/>
        <v>0</v>
      </c>
      <c r="E84" s="28" t="s">
        <v>56</v>
      </c>
      <c r="F84" s="29" t="s">
        <v>57</v>
      </c>
      <c r="G84" s="30">
        <v>0</v>
      </c>
    </row>
    <row r="85" spans="1:9">
      <c r="A85" s="27">
        <v>314000</v>
      </c>
      <c r="B85" s="27"/>
      <c r="C85" s="27">
        <f t="shared" si="3"/>
        <v>314000</v>
      </c>
      <c r="D85" s="27">
        <f t="shared" si="4"/>
        <v>17176.27</v>
      </c>
      <c r="E85" s="28" t="s">
        <v>58</v>
      </c>
      <c r="F85" s="29" t="s">
        <v>59</v>
      </c>
      <c r="G85" s="30">
        <v>17176.27</v>
      </c>
    </row>
    <row r="86" spans="1:9">
      <c r="A86" s="27">
        <v>96500</v>
      </c>
      <c r="B86" s="27"/>
      <c r="C86" s="27">
        <f t="shared" si="3"/>
        <v>96500</v>
      </c>
      <c r="D86" s="27">
        <f t="shared" si="4"/>
        <v>0</v>
      </c>
      <c r="E86" s="28" t="s">
        <v>60</v>
      </c>
      <c r="F86" s="29" t="s">
        <v>61</v>
      </c>
      <c r="G86" s="30">
        <v>0</v>
      </c>
    </row>
    <row r="87" spans="1:9">
      <c r="A87" s="27">
        <v>10515500</v>
      </c>
      <c r="B87" s="27"/>
      <c r="C87" s="27">
        <f t="shared" si="3"/>
        <v>10515500</v>
      </c>
      <c r="D87" s="27">
        <f t="shared" si="4"/>
        <v>0</v>
      </c>
      <c r="E87" s="28" t="s">
        <v>62</v>
      </c>
      <c r="F87" s="29" t="s">
        <v>63</v>
      </c>
      <c r="G87" s="30">
        <v>0</v>
      </c>
    </row>
    <row r="88" spans="1:9">
      <c r="A88" s="27">
        <v>2274000</v>
      </c>
      <c r="B88" s="27"/>
      <c r="C88" s="27">
        <f t="shared" si="3"/>
        <v>2274000</v>
      </c>
      <c r="D88" s="27">
        <f t="shared" si="4"/>
        <v>0</v>
      </c>
      <c r="E88" s="28" t="s">
        <v>64</v>
      </c>
      <c r="F88" s="29" t="s">
        <v>65</v>
      </c>
      <c r="G88" s="30">
        <v>0</v>
      </c>
    </row>
    <row r="89" spans="1:9">
      <c r="A89" s="27"/>
      <c r="B89" s="27"/>
      <c r="C89" s="27"/>
      <c r="D89" s="27">
        <f t="shared" si="4"/>
        <v>0</v>
      </c>
      <c r="E89" s="28" t="s">
        <v>66</v>
      </c>
      <c r="F89" s="29" t="s">
        <v>67</v>
      </c>
      <c r="G89" s="30">
        <v>0</v>
      </c>
    </row>
    <row r="90" spans="1:9">
      <c r="A90" s="27"/>
      <c r="B90" s="27"/>
      <c r="C90" s="27"/>
      <c r="D90" s="27">
        <f t="shared" si="4"/>
        <v>134400</v>
      </c>
      <c r="E90" s="28" t="s">
        <v>43</v>
      </c>
      <c r="F90" s="29" t="s">
        <v>68</v>
      </c>
      <c r="G90" s="30">
        <v>134400</v>
      </c>
      <c r="I90" s="3">
        <v>2744005.27</v>
      </c>
    </row>
    <row r="91" spans="1:9">
      <c r="A91" s="27"/>
      <c r="B91" s="27"/>
      <c r="C91" s="27"/>
      <c r="D91" s="27">
        <f t="shared" si="4"/>
        <v>164700</v>
      </c>
      <c r="E91" s="28" t="s">
        <v>69</v>
      </c>
      <c r="F91" s="29" t="s">
        <v>70</v>
      </c>
      <c r="G91" s="30">
        <f>164700</f>
        <v>164700</v>
      </c>
      <c r="I91" s="3">
        <v>-2609605.27</v>
      </c>
    </row>
    <row r="92" spans="1:9">
      <c r="A92" s="27"/>
      <c r="B92" s="27"/>
      <c r="C92" s="27"/>
      <c r="D92" s="27">
        <f t="shared" si="4"/>
        <v>437506.75</v>
      </c>
      <c r="E92" s="28" t="s">
        <v>71</v>
      </c>
      <c r="F92" s="29" t="s">
        <v>72</v>
      </c>
      <c r="G92" s="30">
        <f>3616.25+165920+7304+260666.5</f>
        <v>437506.75</v>
      </c>
      <c r="I92" s="3" t="s">
        <v>73</v>
      </c>
    </row>
    <row r="93" spans="1:9">
      <c r="A93" s="27"/>
      <c r="B93" s="27"/>
      <c r="C93" s="27"/>
      <c r="D93" s="27">
        <f t="shared" si="4"/>
        <v>0</v>
      </c>
      <c r="E93" s="28" t="s">
        <v>74</v>
      </c>
      <c r="F93" s="29"/>
      <c r="G93" s="30"/>
      <c r="I93" s="3">
        <f>SUM(I90:I92)</f>
        <v>134400</v>
      </c>
    </row>
    <row r="94" spans="1:9">
      <c r="A94" s="27"/>
      <c r="B94" s="27"/>
      <c r="C94" s="27"/>
      <c r="D94" s="27"/>
      <c r="E94" s="28"/>
      <c r="F94" s="29"/>
      <c r="G94" s="30"/>
    </row>
    <row r="95" spans="1:9">
      <c r="A95" s="27"/>
      <c r="B95" s="27"/>
      <c r="C95" s="27"/>
      <c r="D95" s="27"/>
      <c r="E95" s="28"/>
      <c r="F95" s="29"/>
      <c r="G95" s="30"/>
    </row>
    <row r="96" spans="1:9">
      <c r="A96" s="31"/>
      <c r="B96" s="31"/>
      <c r="C96" s="31"/>
      <c r="D96" s="31"/>
      <c r="E96" s="28"/>
      <c r="F96" s="33"/>
      <c r="G96" s="34"/>
    </row>
    <row r="97" spans="1:9">
      <c r="A97" s="43">
        <f>SUM(A79:A96)</f>
        <v>47120000</v>
      </c>
      <c r="B97" s="43">
        <f t="shared" ref="B97:C97" si="5">SUM(B79:B96)</f>
        <v>0</v>
      </c>
      <c r="C97" s="43">
        <f t="shared" si="5"/>
        <v>47120000</v>
      </c>
      <c r="D97" s="43">
        <f>SUM(D79:D96)</f>
        <v>2744005.27</v>
      </c>
      <c r="E97" s="44" t="s">
        <v>75</v>
      </c>
      <c r="F97" s="45"/>
      <c r="G97" s="46">
        <f>SUM(G79:G96)</f>
        <v>2744005.27</v>
      </c>
    </row>
    <row r="98" spans="1:9" s="14" customFormat="1" ht="21">
      <c r="A98" s="15"/>
      <c r="B98" s="15"/>
      <c r="C98" s="15"/>
      <c r="D98" s="23"/>
      <c r="E98" s="47" t="s">
        <v>76</v>
      </c>
      <c r="F98" s="48"/>
      <c r="G98" s="26"/>
      <c r="I98" s="15"/>
    </row>
    <row r="99" spans="1:9" s="14" customFormat="1" ht="21">
      <c r="A99" s="15"/>
      <c r="B99" s="15"/>
      <c r="C99" s="15"/>
      <c r="D99" s="27"/>
      <c r="E99" s="47" t="s">
        <v>77</v>
      </c>
      <c r="F99" s="48"/>
      <c r="G99" s="30"/>
      <c r="I99" s="15">
        <v>31609586.68</v>
      </c>
    </row>
    <row r="100" spans="1:9" s="14" customFormat="1" ht="21">
      <c r="A100" s="15"/>
      <c r="B100" s="15"/>
      <c r="C100" s="15"/>
      <c r="D100" s="31">
        <f>D37-D97</f>
        <v>8511664.4299999997</v>
      </c>
      <c r="E100" s="47" t="s">
        <v>78</v>
      </c>
      <c r="F100" s="48"/>
      <c r="G100" s="34">
        <f>G37-G97</f>
        <v>8511664.4299999997</v>
      </c>
      <c r="I100" s="15">
        <v>-31472138.09</v>
      </c>
    </row>
    <row r="101" spans="1:9" s="14" customFormat="1" ht="21.75" thickBot="1">
      <c r="A101" s="15"/>
      <c r="B101" s="15"/>
      <c r="C101" s="15"/>
      <c r="D101" s="35">
        <f>D8+D100</f>
        <v>31609586.68</v>
      </c>
      <c r="E101" s="47" t="s">
        <v>79</v>
      </c>
      <c r="F101" s="48"/>
      <c r="G101" s="38">
        <f>G8+G100</f>
        <v>31609586.68</v>
      </c>
      <c r="I101" s="15">
        <f>SUM(I99:I100)</f>
        <v>137448.58999999985</v>
      </c>
    </row>
    <row r="102" spans="1:9" ht="24" thickTop="1">
      <c r="I102" s="3">
        <v>-720</v>
      </c>
    </row>
    <row r="103" spans="1:9">
      <c r="I103" s="3">
        <f>SUM(I101:I102)</f>
        <v>136728.58999999985</v>
      </c>
    </row>
    <row r="104" spans="1:9">
      <c r="A104" s="51"/>
      <c r="B104" s="51"/>
      <c r="C104" s="51"/>
      <c r="D104" s="51"/>
      <c r="E104" s="52"/>
      <c r="F104" s="53"/>
      <c r="G104" s="51"/>
      <c r="H104" s="52"/>
      <c r="I104" s="3">
        <v>-18895289.640000001</v>
      </c>
    </row>
    <row r="105" spans="1:9">
      <c r="A105" s="51"/>
      <c r="B105" s="51"/>
      <c r="C105" s="51"/>
      <c r="D105" s="51"/>
      <c r="E105" s="52"/>
      <c r="F105" s="53"/>
      <c r="G105" s="51"/>
      <c r="H105" s="52"/>
      <c r="I105" s="3">
        <f>SUM(I103:I104)</f>
        <v>-18758561.050000001</v>
      </c>
    </row>
    <row r="106" spans="1:9">
      <c r="A106" s="51"/>
      <c r="B106" s="51"/>
      <c r="C106" s="51"/>
      <c r="D106" s="51"/>
      <c r="E106" s="52"/>
      <c r="F106" s="53"/>
      <c r="G106" s="54"/>
      <c r="H106" s="55"/>
    </row>
    <row r="107" spans="1:9">
      <c r="A107" s="56"/>
      <c r="B107" s="56"/>
      <c r="C107" s="56"/>
      <c r="D107" s="56"/>
      <c r="E107" s="57"/>
      <c r="F107" s="58"/>
      <c r="G107" s="56"/>
      <c r="H107" s="59"/>
    </row>
    <row r="108" spans="1:9">
      <c r="A108" s="56"/>
      <c r="B108" s="56"/>
      <c r="C108" s="56"/>
      <c r="D108" s="56"/>
      <c r="E108" s="57"/>
      <c r="F108" s="58"/>
      <c r="G108" s="56"/>
      <c r="H108" s="59"/>
    </row>
    <row r="109" spans="1:9">
      <c r="A109" s="56"/>
      <c r="B109" s="56"/>
      <c r="C109" s="56"/>
      <c r="D109" s="56"/>
      <c r="E109" s="57"/>
      <c r="F109" s="58"/>
      <c r="G109" s="56"/>
      <c r="H109" s="59"/>
    </row>
    <row r="111" spans="1:9">
      <c r="A111" s="1" t="s">
        <v>0</v>
      </c>
      <c r="B111" s="1"/>
      <c r="C111" s="1"/>
      <c r="D111" s="1"/>
      <c r="E111" s="1"/>
      <c r="F111" s="1"/>
      <c r="G111" s="1"/>
    </row>
    <row r="112" spans="1:9">
      <c r="A112" s="1" t="s">
        <v>1</v>
      </c>
      <c r="B112" s="1"/>
      <c r="C112" s="1"/>
      <c r="D112" s="1"/>
      <c r="E112" s="1"/>
      <c r="F112" s="1"/>
      <c r="G112" s="1"/>
    </row>
    <row r="113" spans="1:7">
      <c r="A113" s="4" t="s">
        <v>80</v>
      </c>
      <c r="B113" s="4"/>
      <c r="C113" s="4"/>
      <c r="D113" s="4"/>
      <c r="E113" s="4"/>
      <c r="F113" s="4"/>
      <c r="G113" s="4"/>
    </row>
    <row r="114" spans="1:7">
      <c r="A114" s="5" t="s">
        <v>3</v>
      </c>
      <c r="B114" s="6"/>
      <c r="C114" s="6"/>
      <c r="D114" s="6"/>
      <c r="E114" s="7"/>
      <c r="F114" s="8"/>
      <c r="G114" s="9"/>
    </row>
    <row r="115" spans="1:7">
      <c r="A115" s="10" t="s">
        <v>4</v>
      </c>
      <c r="B115" s="10" t="s">
        <v>5</v>
      </c>
      <c r="C115" s="10" t="s">
        <v>6</v>
      </c>
      <c r="D115" s="10" t="s">
        <v>7</v>
      </c>
      <c r="E115" s="11" t="s">
        <v>8</v>
      </c>
      <c r="F115" s="12" t="s">
        <v>9</v>
      </c>
      <c r="G115" s="13" t="s">
        <v>10</v>
      </c>
    </row>
    <row r="116" spans="1:7">
      <c r="A116" s="16" t="s">
        <v>11</v>
      </c>
      <c r="B116" s="16" t="s">
        <v>12</v>
      </c>
      <c r="C116" s="16" t="s">
        <v>11</v>
      </c>
      <c r="D116" s="16" t="s">
        <v>11</v>
      </c>
      <c r="E116" s="17"/>
      <c r="F116" s="12"/>
      <c r="G116" s="13" t="s">
        <v>13</v>
      </c>
    </row>
    <row r="117" spans="1:7">
      <c r="A117" s="18"/>
      <c r="B117" s="19" t="s">
        <v>14</v>
      </c>
      <c r="C117" s="18"/>
      <c r="D117" s="18"/>
      <c r="E117" s="20"/>
      <c r="F117" s="21"/>
      <c r="G117" s="22" t="s">
        <v>11</v>
      </c>
    </row>
    <row r="118" spans="1:7">
      <c r="A118" s="23"/>
      <c r="B118" s="23"/>
      <c r="C118" s="23"/>
      <c r="D118" s="23">
        <v>23097922.25</v>
      </c>
      <c r="E118" s="24" t="s">
        <v>15</v>
      </c>
      <c r="F118" s="25"/>
      <c r="G118" s="26">
        <f>G101</f>
        <v>31609586.68</v>
      </c>
    </row>
    <row r="119" spans="1:7">
      <c r="A119" s="27"/>
      <c r="B119" s="27"/>
      <c r="C119" s="27"/>
      <c r="D119" s="27"/>
      <c r="E119" s="28" t="s">
        <v>16</v>
      </c>
      <c r="F119" s="29"/>
      <c r="G119" s="30"/>
    </row>
    <row r="120" spans="1:7">
      <c r="A120" s="27">
        <v>245120</v>
      </c>
      <c r="B120" s="27">
        <v>0</v>
      </c>
      <c r="C120" s="27">
        <f>SUM(A120:B120)</f>
        <v>245120</v>
      </c>
      <c r="D120" s="27">
        <f t="shared" ref="D120:D138" si="6">G120+D10</f>
        <v>465.36</v>
      </c>
      <c r="E120" s="28" t="s">
        <v>17</v>
      </c>
      <c r="F120" s="29" t="s">
        <v>18</v>
      </c>
      <c r="G120" s="30">
        <v>135.36000000000001</v>
      </c>
    </row>
    <row r="121" spans="1:7">
      <c r="A121" s="27">
        <v>404550</v>
      </c>
      <c r="B121" s="27">
        <v>0</v>
      </c>
      <c r="C121" s="27">
        <f t="shared" ref="C121:C127" si="7">SUM(A121:B121)</f>
        <v>404550</v>
      </c>
      <c r="D121" s="27">
        <f t="shared" si="6"/>
        <v>31470</v>
      </c>
      <c r="E121" s="28" t="s">
        <v>19</v>
      </c>
      <c r="F121" s="29" t="s">
        <v>20</v>
      </c>
      <c r="G121" s="30">
        <v>20530</v>
      </c>
    </row>
    <row r="122" spans="1:7">
      <c r="A122" s="27">
        <v>133000</v>
      </c>
      <c r="B122" s="27">
        <v>0</v>
      </c>
      <c r="C122" s="27">
        <f t="shared" si="7"/>
        <v>133000</v>
      </c>
      <c r="D122" s="27">
        <f t="shared" si="6"/>
        <v>4273.97</v>
      </c>
      <c r="E122" s="28" t="s">
        <v>21</v>
      </c>
      <c r="F122" s="29" t="s">
        <v>22</v>
      </c>
      <c r="G122" s="30">
        <v>4273.97</v>
      </c>
    </row>
    <row r="123" spans="1:7">
      <c r="A123" s="27">
        <v>0</v>
      </c>
      <c r="B123" s="27">
        <v>0</v>
      </c>
      <c r="C123" s="27">
        <f t="shared" si="7"/>
        <v>0</v>
      </c>
      <c r="D123" s="27">
        <f t="shared" si="6"/>
        <v>0</v>
      </c>
      <c r="E123" s="28" t="s">
        <v>23</v>
      </c>
      <c r="F123" s="29" t="s">
        <v>24</v>
      </c>
      <c r="G123" s="30">
        <v>0</v>
      </c>
    </row>
    <row r="124" spans="1:7">
      <c r="A124" s="27">
        <v>10000</v>
      </c>
      <c r="B124" s="27">
        <v>0</v>
      </c>
      <c r="C124" s="27">
        <f t="shared" si="7"/>
        <v>10000</v>
      </c>
      <c r="D124" s="27">
        <f t="shared" si="6"/>
        <v>660</v>
      </c>
      <c r="E124" s="28" t="s">
        <v>25</v>
      </c>
      <c r="F124" s="29" t="s">
        <v>26</v>
      </c>
      <c r="G124" s="30">
        <v>330</v>
      </c>
    </row>
    <row r="125" spans="1:7">
      <c r="A125" s="27">
        <v>1000</v>
      </c>
      <c r="B125" s="27">
        <v>0</v>
      </c>
      <c r="C125" s="27">
        <f t="shared" si="7"/>
        <v>1000</v>
      </c>
      <c r="D125" s="27">
        <f t="shared" si="6"/>
        <v>0</v>
      </c>
      <c r="E125" s="28" t="s">
        <v>27</v>
      </c>
      <c r="F125" s="29" t="s">
        <v>28</v>
      </c>
      <c r="G125" s="30">
        <v>0</v>
      </c>
    </row>
    <row r="126" spans="1:7">
      <c r="A126" s="27">
        <v>16206330</v>
      </c>
      <c r="B126" s="27">
        <v>0</v>
      </c>
      <c r="C126" s="27">
        <f t="shared" si="7"/>
        <v>16206330</v>
      </c>
      <c r="D126" s="27">
        <f t="shared" si="6"/>
        <v>2633372.46</v>
      </c>
      <c r="E126" s="28" t="s">
        <v>29</v>
      </c>
      <c r="F126" s="29" t="s">
        <v>30</v>
      </c>
      <c r="G126" s="30">
        <v>2621091.63</v>
      </c>
    </row>
    <row r="127" spans="1:7">
      <c r="A127" s="27">
        <v>30120000</v>
      </c>
      <c r="B127" s="27">
        <v>0</v>
      </c>
      <c r="C127" s="27">
        <f t="shared" si="7"/>
        <v>30120000</v>
      </c>
      <c r="D127" s="27">
        <f t="shared" si="6"/>
        <v>10802052</v>
      </c>
      <c r="E127" s="28" t="s">
        <v>31</v>
      </c>
      <c r="F127" s="29" t="s">
        <v>32</v>
      </c>
      <c r="G127" s="30">
        <v>0</v>
      </c>
    </row>
    <row r="128" spans="1:7">
      <c r="A128" s="27"/>
      <c r="B128" s="27"/>
      <c r="C128" s="27"/>
      <c r="D128" s="27">
        <f t="shared" si="6"/>
        <v>30718</v>
      </c>
      <c r="E128" s="28" t="s">
        <v>33</v>
      </c>
      <c r="F128" s="29"/>
      <c r="G128" s="30">
        <v>6613</v>
      </c>
    </row>
    <row r="129" spans="1:7">
      <c r="A129" s="27"/>
      <c r="B129" s="27"/>
      <c r="C129" s="27"/>
      <c r="D129" s="27">
        <f t="shared" si="6"/>
        <v>0</v>
      </c>
      <c r="E129" s="28" t="s">
        <v>34</v>
      </c>
      <c r="F129" s="29"/>
      <c r="G129" s="30"/>
    </row>
    <row r="130" spans="1:7">
      <c r="A130" s="27"/>
      <c r="B130" s="27"/>
      <c r="C130" s="27"/>
      <c r="D130" s="27">
        <f t="shared" si="6"/>
        <v>153.12</v>
      </c>
      <c r="E130" s="28" t="s">
        <v>35</v>
      </c>
      <c r="F130" s="29"/>
      <c r="G130" s="30">
        <v>46.32</v>
      </c>
    </row>
    <row r="131" spans="1:7">
      <c r="A131" s="27"/>
      <c r="B131" s="27"/>
      <c r="C131" s="27"/>
      <c r="D131" s="27">
        <f t="shared" si="6"/>
        <v>8323.5999999999985</v>
      </c>
      <c r="E131" s="28" t="s">
        <v>36</v>
      </c>
      <c r="F131" s="29"/>
      <c r="G131" s="30">
        <v>6560.23</v>
      </c>
    </row>
    <row r="132" spans="1:7">
      <c r="A132" s="27"/>
      <c r="B132" s="27"/>
      <c r="C132" s="27"/>
      <c r="D132" s="27">
        <f t="shared" si="6"/>
        <v>20800</v>
      </c>
      <c r="E132" s="28" t="s">
        <v>37</v>
      </c>
      <c r="F132" s="29"/>
      <c r="G132" s="30">
        <v>20800</v>
      </c>
    </row>
    <row r="133" spans="1:7">
      <c r="A133" s="27"/>
      <c r="B133" s="27"/>
      <c r="C133" s="27"/>
      <c r="D133" s="27">
        <f t="shared" si="6"/>
        <v>1981.52</v>
      </c>
      <c r="E133" s="28" t="s">
        <v>38</v>
      </c>
      <c r="F133" s="29"/>
      <c r="G133" s="30">
        <v>590.32000000000005</v>
      </c>
    </row>
    <row r="134" spans="1:7">
      <c r="A134" s="27"/>
      <c r="B134" s="27"/>
      <c r="C134" s="27"/>
      <c r="D134" s="27">
        <f t="shared" si="6"/>
        <v>0</v>
      </c>
      <c r="E134" s="28" t="s">
        <v>39</v>
      </c>
      <c r="F134" s="29"/>
      <c r="G134" s="30">
        <v>0</v>
      </c>
    </row>
    <row r="135" spans="1:7">
      <c r="A135" s="27"/>
      <c r="B135" s="27"/>
      <c r="C135" s="27"/>
      <c r="D135" s="27">
        <f t="shared" si="6"/>
        <v>0</v>
      </c>
      <c r="E135" s="28" t="s">
        <v>40</v>
      </c>
      <c r="F135" s="29"/>
      <c r="G135" s="30">
        <v>0</v>
      </c>
    </row>
    <row r="136" spans="1:7">
      <c r="A136" s="27"/>
      <c r="B136" s="27"/>
      <c r="C136" s="27"/>
      <c r="D136" s="27">
        <f t="shared" si="6"/>
        <v>14608</v>
      </c>
      <c r="E136" s="28" t="s">
        <v>41</v>
      </c>
      <c r="F136" s="29"/>
      <c r="G136" s="30">
        <v>7304</v>
      </c>
    </row>
    <row r="137" spans="1:7">
      <c r="A137" s="27"/>
      <c r="B137" s="27"/>
      <c r="C137" s="27"/>
      <c r="D137" s="27">
        <f t="shared" si="6"/>
        <v>521501.75</v>
      </c>
      <c r="E137" s="28" t="s">
        <v>42</v>
      </c>
      <c r="F137" s="29"/>
      <c r="G137" s="30">
        <v>260835.25</v>
      </c>
    </row>
    <row r="138" spans="1:7">
      <c r="A138" s="27"/>
      <c r="B138" s="27"/>
      <c r="C138" s="27"/>
      <c r="D138" s="27">
        <f t="shared" si="6"/>
        <v>134400</v>
      </c>
      <c r="E138" s="28" t="s">
        <v>43</v>
      </c>
      <c r="F138" s="29"/>
      <c r="G138" s="30">
        <v>0</v>
      </c>
    </row>
    <row r="139" spans="1:7">
      <c r="A139" s="27"/>
      <c r="B139" s="27"/>
      <c r="C139" s="27"/>
      <c r="D139" s="27">
        <f>G139+D32</f>
        <v>2340</v>
      </c>
      <c r="E139" s="28" t="s">
        <v>81</v>
      </c>
      <c r="F139" s="29"/>
      <c r="G139" s="30">
        <v>2340</v>
      </c>
    </row>
    <row r="140" spans="1:7">
      <c r="A140" s="27"/>
      <c r="B140" s="27"/>
      <c r="C140" s="27"/>
      <c r="D140" s="27"/>
      <c r="E140" s="28"/>
      <c r="F140" s="29"/>
      <c r="G140" s="30"/>
    </row>
    <row r="141" spans="1:7">
      <c r="A141" s="27"/>
      <c r="B141" s="27"/>
      <c r="C141" s="27"/>
      <c r="D141" s="27"/>
      <c r="E141" s="28"/>
      <c r="F141" s="29"/>
      <c r="G141" s="30"/>
    </row>
    <row r="142" spans="1:7">
      <c r="A142" s="27"/>
      <c r="B142" s="27"/>
      <c r="C142" s="27"/>
      <c r="D142" s="27"/>
      <c r="E142" s="28"/>
      <c r="F142" s="29"/>
      <c r="G142" s="30"/>
    </row>
    <row r="143" spans="1:7">
      <c r="A143" s="27"/>
      <c r="B143" s="27"/>
      <c r="C143" s="27"/>
      <c r="D143" s="27"/>
      <c r="E143" s="28"/>
      <c r="F143" s="29"/>
      <c r="G143" s="30"/>
    </row>
    <row r="144" spans="1:7">
      <c r="A144" s="27"/>
      <c r="B144" s="27"/>
      <c r="C144" s="27"/>
      <c r="D144" s="27"/>
      <c r="E144" s="28"/>
      <c r="F144" s="29"/>
      <c r="G144" s="30"/>
    </row>
    <row r="145" spans="1:7">
      <c r="A145" s="31"/>
      <c r="B145" s="31"/>
      <c r="C145" s="31"/>
      <c r="D145" s="31"/>
      <c r="E145" s="32"/>
      <c r="F145" s="33"/>
      <c r="G145" s="34"/>
    </row>
    <row r="146" spans="1:7" ht="24" thickBot="1">
      <c r="A146" s="35">
        <f>SUM(A120:A145)</f>
        <v>47120000</v>
      </c>
      <c r="B146" s="35">
        <f t="shared" ref="B146:D146" si="8">SUM(B120:B145)</f>
        <v>0</v>
      </c>
      <c r="C146" s="35">
        <f t="shared" si="8"/>
        <v>47120000</v>
      </c>
      <c r="D146" s="35">
        <f t="shared" si="8"/>
        <v>14207119.779999997</v>
      </c>
      <c r="E146" s="36" t="s">
        <v>44</v>
      </c>
      <c r="F146" s="37"/>
      <c r="G146" s="38">
        <f>SUM(G120:G145)</f>
        <v>2951450.0799999996</v>
      </c>
    </row>
    <row r="147" spans="1:7" ht="24" thickTop="1">
      <c r="A147" s="39"/>
      <c r="B147" s="39"/>
      <c r="C147" s="39"/>
      <c r="D147" s="39"/>
      <c r="E147" s="40"/>
      <c r="F147" s="41"/>
      <c r="G147" s="42"/>
    </row>
    <row r="148" spans="1:7">
      <c r="A148" s="39"/>
      <c r="B148" s="39"/>
      <c r="C148" s="39"/>
      <c r="D148" s="39"/>
      <c r="E148" s="40"/>
      <c r="F148" s="41"/>
      <c r="G148" s="42"/>
    </row>
    <row r="149" spans="1:7">
      <c r="A149" s="39"/>
      <c r="B149" s="39"/>
      <c r="C149" s="39"/>
      <c r="D149" s="39"/>
      <c r="E149" s="40"/>
      <c r="F149" s="41"/>
      <c r="G149" s="42"/>
    </row>
    <row r="150" spans="1:7">
      <c r="A150" s="39"/>
      <c r="B150" s="39"/>
      <c r="C150" s="39"/>
      <c r="D150" s="39"/>
      <c r="E150" s="40"/>
      <c r="F150" s="41"/>
      <c r="G150" s="42"/>
    </row>
    <row r="151" spans="1:7">
      <c r="A151" s="39"/>
      <c r="B151" s="39"/>
      <c r="C151" s="39"/>
      <c r="D151" s="39"/>
      <c r="E151" s="40"/>
      <c r="F151" s="41"/>
      <c r="G151" s="42"/>
    </row>
    <row r="152" spans="1:7">
      <c r="A152" s="39"/>
      <c r="B152" s="39"/>
      <c r="C152" s="39"/>
      <c r="D152" s="39"/>
      <c r="E152" s="40"/>
      <c r="F152" s="41"/>
      <c r="G152" s="42"/>
    </row>
    <row r="153" spans="1:7">
      <c r="A153" s="39"/>
      <c r="B153" s="39"/>
      <c r="C153" s="39"/>
      <c r="D153" s="39"/>
      <c r="E153" s="40"/>
      <c r="F153" s="41"/>
      <c r="G153" s="42"/>
    </row>
    <row r="154" spans="1:7">
      <c r="A154" s="39"/>
      <c r="B154" s="39"/>
      <c r="C154" s="39"/>
      <c r="D154" s="39"/>
      <c r="E154" s="40"/>
      <c r="F154" s="41"/>
      <c r="G154" s="42"/>
    </row>
    <row r="155" spans="1:7">
      <c r="A155" s="39"/>
      <c r="B155" s="39"/>
      <c r="C155" s="39"/>
      <c r="D155" s="39"/>
      <c r="E155" s="40"/>
      <c r="F155" s="41"/>
      <c r="G155" s="42"/>
    </row>
    <row r="156" spans="1:7">
      <c r="A156" s="39"/>
      <c r="B156" s="39"/>
      <c r="C156" s="39"/>
      <c r="D156" s="39"/>
      <c r="E156" s="40"/>
      <c r="F156" s="41"/>
      <c r="G156" s="42"/>
    </row>
    <row r="157" spans="1:7">
      <c r="A157" s="39"/>
      <c r="B157" s="39"/>
      <c r="C157" s="39"/>
      <c r="D157" s="39"/>
      <c r="E157" s="40"/>
      <c r="F157" s="41"/>
      <c r="G157" s="42"/>
    </row>
    <row r="158" spans="1:7">
      <c r="A158" s="39"/>
      <c r="B158" s="39"/>
      <c r="C158" s="39"/>
      <c r="D158" s="39"/>
      <c r="E158" s="40"/>
      <c r="F158" s="41"/>
      <c r="G158" s="42"/>
    </row>
    <row r="159" spans="1:7">
      <c r="A159" s="39"/>
      <c r="B159" s="39"/>
      <c r="C159" s="39"/>
      <c r="D159" s="39"/>
      <c r="E159" s="40"/>
      <c r="F159" s="41"/>
      <c r="G159" s="42"/>
    </row>
    <row r="160" spans="1:7">
      <c r="A160" s="39"/>
      <c r="B160" s="39"/>
      <c r="C160" s="39"/>
      <c r="D160" s="39"/>
      <c r="E160" s="40"/>
      <c r="F160" s="41"/>
      <c r="G160" s="42"/>
    </row>
    <row r="161" spans="1:7">
      <c r="A161" s="39"/>
      <c r="B161" s="39"/>
      <c r="C161" s="39"/>
      <c r="D161" s="39"/>
      <c r="E161" s="40"/>
      <c r="F161" s="41"/>
      <c r="G161" s="42"/>
    </row>
    <row r="162" spans="1:7">
      <c r="A162" s="39"/>
      <c r="B162" s="39"/>
      <c r="C162" s="39"/>
      <c r="D162" s="39"/>
      <c r="E162" s="40"/>
      <c r="F162" s="41"/>
      <c r="G162" s="42"/>
    </row>
    <row r="163" spans="1:7">
      <c r="A163" s="39"/>
      <c r="B163" s="39"/>
      <c r="C163" s="39"/>
      <c r="D163" s="39"/>
      <c r="E163" s="40"/>
      <c r="F163" s="41"/>
      <c r="G163" s="42"/>
    </row>
    <row r="164" spans="1:7">
      <c r="A164" s="39"/>
      <c r="B164" s="39"/>
      <c r="C164" s="39"/>
      <c r="D164" s="39"/>
      <c r="E164" s="40"/>
      <c r="F164" s="41"/>
      <c r="G164" s="42"/>
    </row>
    <row r="165" spans="1:7">
      <c r="A165" s="39"/>
      <c r="B165" s="39"/>
      <c r="C165" s="39"/>
      <c r="D165" s="39"/>
      <c r="E165" s="40"/>
      <c r="F165" s="41"/>
      <c r="G165" s="42"/>
    </row>
    <row r="166" spans="1:7">
      <c r="A166" s="39"/>
      <c r="B166" s="39"/>
      <c r="C166" s="39"/>
      <c r="D166" s="39"/>
      <c r="E166" s="40"/>
      <c r="F166" s="41"/>
      <c r="G166" s="42"/>
    </row>
    <row r="167" spans="1:7">
      <c r="A167" s="39"/>
      <c r="B167" s="39"/>
      <c r="C167" s="39"/>
      <c r="D167" s="39"/>
      <c r="E167" s="40"/>
      <c r="F167" s="41"/>
      <c r="G167" s="42"/>
    </row>
    <row r="168" spans="1:7">
      <c r="A168" s="39"/>
      <c r="B168" s="39"/>
      <c r="C168" s="39"/>
      <c r="D168" s="39"/>
      <c r="E168" s="40"/>
      <c r="F168" s="41"/>
      <c r="G168" s="42"/>
    </row>
    <row r="169" spans="1:7">
      <c r="A169" s="39"/>
      <c r="B169" s="39"/>
      <c r="C169" s="39"/>
      <c r="D169" s="39"/>
      <c r="E169" s="40"/>
      <c r="F169" s="41"/>
      <c r="G169" s="42"/>
    </row>
    <row r="170" spans="1:7">
      <c r="A170" s="39"/>
      <c r="B170" s="39"/>
      <c r="C170" s="39"/>
      <c r="D170" s="39"/>
      <c r="E170" s="40"/>
      <c r="F170" s="41"/>
      <c r="G170" s="42"/>
    </row>
    <row r="171" spans="1:7">
      <c r="A171" s="39"/>
      <c r="B171" s="39"/>
      <c r="C171" s="39"/>
      <c r="D171" s="39"/>
      <c r="E171" s="40"/>
      <c r="F171" s="41"/>
      <c r="G171" s="42"/>
    </row>
    <row r="172" spans="1:7">
      <c r="A172" s="39"/>
      <c r="B172" s="39"/>
      <c r="C172" s="39"/>
      <c r="D172" s="39"/>
      <c r="E172" s="40"/>
      <c r="F172" s="41"/>
      <c r="G172" s="42"/>
    </row>
    <row r="173" spans="1:7">
      <c r="A173" s="39"/>
      <c r="B173" s="39"/>
      <c r="C173" s="39"/>
      <c r="D173" s="39"/>
      <c r="E173" s="40"/>
      <c r="F173" s="41"/>
      <c r="G173" s="42"/>
    </row>
    <row r="174" spans="1:7">
      <c r="A174" s="39"/>
      <c r="B174" s="39"/>
      <c r="C174" s="39"/>
      <c r="D174" s="39"/>
      <c r="E174" s="40"/>
      <c r="F174" s="41"/>
      <c r="G174" s="42"/>
    </row>
    <row r="175" spans="1:7">
      <c r="A175" s="39"/>
      <c r="B175" s="39"/>
      <c r="C175" s="39"/>
      <c r="D175" s="39"/>
      <c r="E175" s="40"/>
      <c r="F175" s="41"/>
      <c r="G175" s="42"/>
    </row>
    <row r="176" spans="1:7">
      <c r="A176" s="39"/>
      <c r="B176" s="39"/>
      <c r="C176" s="39"/>
      <c r="D176" s="39"/>
      <c r="E176" s="40"/>
      <c r="F176" s="41"/>
      <c r="G176" s="42"/>
    </row>
    <row r="177" spans="1:7">
      <c r="A177" s="39"/>
      <c r="B177" s="39"/>
      <c r="C177" s="39"/>
      <c r="D177" s="39"/>
      <c r="E177" s="40"/>
      <c r="F177" s="41"/>
      <c r="G177" s="42"/>
    </row>
    <row r="178" spans="1:7">
      <c r="A178" s="39"/>
      <c r="B178" s="39"/>
      <c r="C178" s="39"/>
      <c r="D178" s="39"/>
      <c r="E178" s="40"/>
      <c r="F178" s="41"/>
      <c r="G178" s="42"/>
    </row>
    <row r="179" spans="1:7">
      <c r="A179" s="39"/>
      <c r="B179" s="39"/>
      <c r="C179" s="39"/>
      <c r="D179" s="39"/>
      <c r="E179" s="40"/>
      <c r="F179" s="41"/>
      <c r="G179" s="42"/>
    </row>
    <row r="180" spans="1:7">
      <c r="A180" s="39"/>
      <c r="B180" s="39"/>
      <c r="C180" s="39"/>
      <c r="D180" s="39"/>
      <c r="E180" s="40"/>
      <c r="F180" s="41"/>
      <c r="G180" s="42"/>
    </row>
    <row r="181" spans="1:7">
      <c r="A181" s="39"/>
      <c r="B181" s="39"/>
      <c r="C181" s="39"/>
      <c r="D181" s="39"/>
      <c r="E181" s="40"/>
      <c r="F181" s="41"/>
      <c r="G181" s="42"/>
    </row>
    <row r="182" spans="1:7">
      <c r="A182" s="39"/>
      <c r="B182" s="39"/>
      <c r="C182" s="39"/>
      <c r="D182" s="39"/>
      <c r="E182" s="40"/>
      <c r="F182" s="41"/>
      <c r="G182" s="42"/>
    </row>
    <row r="183" spans="1:7">
      <c r="A183" s="6" t="s">
        <v>3</v>
      </c>
      <c r="B183" s="6"/>
      <c r="C183" s="6"/>
      <c r="D183" s="6"/>
      <c r="E183" s="7"/>
      <c r="F183" s="8"/>
      <c r="G183" s="9"/>
    </row>
    <row r="184" spans="1:7">
      <c r="A184" s="16" t="s">
        <v>4</v>
      </c>
      <c r="B184" s="16" t="s">
        <v>5</v>
      </c>
      <c r="C184" s="16" t="s">
        <v>6</v>
      </c>
      <c r="D184" s="16" t="s">
        <v>7</v>
      </c>
      <c r="E184" s="11" t="s">
        <v>8</v>
      </c>
      <c r="F184" s="12" t="s">
        <v>9</v>
      </c>
      <c r="G184" s="13" t="s">
        <v>10</v>
      </c>
    </row>
    <row r="185" spans="1:7">
      <c r="A185" s="16" t="s">
        <v>11</v>
      </c>
      <c r="B185" s="16" t="s">
        <v>12</v>
      </c>
      <c r="C185" s="16" t="s">
        <v>11</v>
      </c>
      <c r="D185" s="16" t="s">
        <v>11</v>
      </c>
      <c r="E185" s="17"/>
      <c r="F185" s="12"/>
      <c r="G185" s="13" t="s">
        <v>13</v>
      </c>
    </row>
    <row r="186" spans="1:7">
      <c r="A186" s="18"/>
      <c r="B186" s="19" t="s">
        <v>14</v>
      </c>
      <c r="C186" s="18"/>
      <c r="D186" s="18"/>
      <c r="E186" s="20"/>
      <c r="F186" s="21"/>
      <c r="G186" s="22" t="s">
        <v>11</v>
      </c>
    </row>
    <row r="187" spans="1:7">
      <c r="A187" s="23"/>
      <c r="B187" s="23"/>
      <c r="C187" s="23"/>
      <c r="D187" s="23"/>
      <c r="E187" s="24" t="s">
        <v>45</v>
      </c>
      <c r="F187" s="25"/>
      <c r="G187" s="26"/>
    </row>
    <row r="188" spans="1:7">
      <c r="A188" s="27">
        <f>[1]โอนงบประมาณ!E40</f>
        <v>10932000</v>
      </c>
      <c r="B188" s="27"/>
      <c r="C188" s="27">
        <f>SUM(A188:B188)</f>
        <v>10932000</v>
      </c>
      <c r="D188" s="27">
        <f t="shared" ref="D188:D202" si="9">G188+D79</f>
        <v>1543342</v>
      </c>
      <c r="E188" s="28" t="s">
        <v>46</v>
      </c>
      <c r="F188" s="29" t="s">
        <v>47</v>
      </c>
      <c r="G188" s="30">
        <v>636638</v>
      </c>
    </row>
    <row r="189" spans="1:7">
      <c r="A189" s="27">
        <f>[1]โอนงบประมาณ!E41</f>
        <v>2484720</v>
      </c>
      <c r="B189" s="27"/>
      <c r="C189" s="27">
        <f t="shared" ref="C189:C197" si="10">SUM(A189:B189)</f>
        <v>2484720</v>
      </c>
      <c r="D189" s="27">
        <f t="shared" si="9"/>
        <v>414120</v>
      </c>
      <c r="E189" s="28" t="s">
        <v>48</v>
      </c>
      <c r="F189" s="29" t="s">
        <v>49</v>
      </c>
      <c r="G189" s="30">
        <v>207060</v>
      </c>
    </row>
    <row r="190" spans="1:7">
      <c r="A190" s="27">
        <f>[1]โอนงบประมาณ!E42</f>
        <v>11385480</v>
      </c>
      <c r="B190" s="27"/>
      <c r="C190" s="27">
        <f t="shared" si="10"/>
        <v>11385480</v>
      </c>
      <c r="D190" s="27">
        <f t="shared" si="9"/>
        <v>1681570</v>
      </c>
      <c r="E190" s="28" t="s">
        <v>50</v>
      </c>
      <c r="F190" s="29" t="s">
        <v>51</v>
      </c>
      <c r="G190" s="30">
        <v>848955</v>
      </c>
    </row>
    <row r="191" spans="1:7">
      <c r="A191" s="27">
        <f>[1]โอนงบประมาณ!E43</f>
        <v>646800</v>
      </c>
      <c r="B191" s="27"/>
      <c r="C191" s="27">
        <f t="shared" si="10"/>
        <v>646800</v>
      </c>
      <c r="D191" s="27">
        <f t="shared" si="9"/>
        <v>50000</v>
      </c>
      <c r="E191" s="28" t="s">
        <v>52</v>
      </c>
      <c r="F191" s="29" t="s">
        <v>53</v>
      </c>
      <c r="G191" s="30">
        <v>25000</v>
      </c>
    </row>
    <row r="192" spans="1:7">
      <c r="A192" s="27">
        <f>[1]โอนงบประมาณ!E44</f>
        <v>6271000</v>
      </c>
      <c r="B192" s="27"/>
      <c r="C192" s="27">
        <f t="shared" si="10"/>
        <v>6271000</v>
      </c>
      <c r="D192" s="27">
        <f t="shared" si="9"/>
        <v>589504.25</v>
      </c>
      <c r="E192" s="28" t="s">
        <v>54</v>
      </c>
      <c r="F192" s="29" t="s">
        <v>55</v>
      </c>
      <c r="G192" s="30">
        <v>570661</v>
      </c>
    </row>
    <row r="193" spans="1:7">
      <c r="A193" s="27">
        <f>[1]โอนงบประมาณ!E45</f>
        <v>2200000</v>
      </c>
      <c r="B193" s="27"/>
      <c r="C193" s="27">
        <f t="shared" si="10"/>
        <v>2200000</v>
      </c>
      <c r="D193" s="27">
        <f t="shared" si="9"/>
        <v>42937.35</v>
      </c>
      <c r="E193" s="28" t="s">
        <v>56</v>
      </c>
      <c r="F193" s="29" t="s">
        <v>57</v>
      </c>
      <c r="G193" s="30">
        <v>42937.35</v>
      </c>
    </row>
    <row r="194" spans="1:7">
      <c r="A194" s="27">
        <f>[1]โอนงบประมาณ!E46</f>
        <v>314000</v>
      </c>
      <c r="B194" s="27"/>
      <c r="C194" s="27">
        <f t="shared" si="10"/>
        <v>314000</v>
      </c>
      <c r="D194" s="27">
        <f t="shared" si="9"/>
        <v>36772.9</v>
      </c>
      <c r="E194" s="28" t="s">
        <v>58</v>
      </c>
      <c r="F194" s="29" t="s">
        <v>59</v>
      </c>
      <c r="G194" s="30">
        <v>19596.63</v>
      </c>
    </row>
    <row r="195" spans="1:7">
      <c r="A195" s="27">
        <f>[1]โอนงบประมาณ!E47</f>
        <v>96500</v>
      </c>
      <c r="B195" s="27"/>
      <c r="C195" s="27">
        <f t="shared" si="10"/>
        <v>96500</v>
      </c>
      <c r="D195" s="27">
        <f t="shared" si="9"/>
        <v>50000</v>
      </c>
      <c r="E195" s="28" t="s">
        <v>60</v>
      </c>
      <c r="F195" s="29" t="s">
        <v>61</v>
      </c>
      <c r="G195" s="30">
        <v>50000</v>
      </c>
    </row>
    <row r="196" spans="1:7">
      <c r="A196" s="27">
        <f>[1]โอนงบประมาณ!E48</f>
        <v>10515500</v>
      </c>
      <c r="B196" s="27"/>
      <c r="C196" s="27">
        <f t="shared" si="10"/>
        <v>10515500</v>
      </c>
      <c r="D196" s="27">
        <f t="shared" si="9"/>
        <v>0</v>
      </c>
      <c r="E196" s="28" t="s">
        <v>62</v>
      </c>
      <c r="F196" s="29" t="s">
        <v>63</v>
      </c>
      <c r="G196" s="30">
        <v>0</v>
      </c>
    </row>
    <row r="197" spans="1:7">
      <c r="A197" s="27">
        <f>[1]โอนงบประมาณ!E49</f>
        <v>2274000</v>
      </c>
      <c r="B197" s="27"/>
      <c r="C197" s="27">
        <f t="shared" si="10"/>
        <v>2274000</v>
      </c>
      <c r="D197" s="27">
        <f t="shared" si="9"/>
        <v>445000</v>
      </c>
      <c r="E197" s="28" t="s">
        <v>64</v>
      </c>
      <c r="F197" s="29" t="s">
        <v>65</v>
      </c>
      <c r="G197" s="30">
        <v>445000</v>
      </c>
    </row>
    <row r="198" spans="1:7">
      <c r="A198" s="27"/>
      <c r="B198" s="27"/>
      <c r="C198" s="27"/>
      <c r="D198" s="27">
        <f t="shared" si="9"/>
        <v>0</v>
      </c>
      <c r="E198" s="28" t="s">
        <v>66</v>
      </c>
      <c r="F198" s="29" t="s">
        <v>67</v>
      </c>
      <c r="G198" s="30">
        <v>0</v>
      </c>
    </row>
    <row r="199" spans="1:7">
      <c r="A199" s="27"/>
      <c r="B199" s="27"/>
      <c r="C199" s="27"/>
      <c r="D199" s="27">
        <f t="shared" si="9"/>
        <v>394184</v>
      </c>
      <c r="E199" s="28" t="s">
        <v>43</v>
      </c>
      <c r="F199" s="29" t="s">
        <v>68</v>
      </c>
      <c r="G199" s="30">
        <v>259784</v>
      </c>
    </row>
    <row r="200" spans="1:7">
      <c r="A200" s="27"/>
      <c r="B200" s="27"/>
      <c r="C200" s="27"/>
      <c r="D200" s="27">
        <f t="shared" si="9"/>
        <v>1137178.6000000001</v>
      </c>
      <c r="E200" s="28" t="s">
        <v>69</v>
      </c>
      <c r="F200" s="29" t="s">
        <v>70</v>
      </c>
      <c r="G200" s="30">
        <f>'[1]หมายเหตุ 2,4 (2)'!H49</f>
        <v>972478.6</v>
      </c>
    </row>
    <row r="201" spans="1:7">
      <c r="A201" s="27"/>
      <c r="B201" s="27"/>
      <c r="C201" s="27"/>
      <c r="D201" s="27">
        <f t="shared" si="9"/>
        <v>736299.37</v>
      </c>
      <c r="E201" s="28" t="s">
        <v>71</v>
      </c>
      <c r="F201" s="29" t="s">
        <v>72</v>
      </c>
      <c r="G201" s="30">
        <f>'[1]หมายเหตุ 2,4 (2)'!H61</f>
        <v>298792.62</v>
      </c>
    </row>
    <row r="202" spans="1:7">
      <c r="A202" s="27"/>
      <c r="B202" s="27"/>
      <c r="C202" s="27"/>
      <c r="D202" s="27">
        <f t="shared" si="9"/>
        <v>0</v>
      </c>
      <c r="E202" s="28" t="s">
        <v>74</v>
      </c>
      <c r="F202" s="29"/>
      <c r="G202" s="30"/>
    </row>
    <row r="203" spans="1:7">
      <c r="A203" s="27"/>
      <c r="B203" s="27"/>
      <c r="C203" s="27"/>
      <c r="D203" s="27"/>
      <c r="E203" s="28"/>
      <c r="F203" s="29"/>
      <c r="G203" s="30"/>
    </row>
    <row r="204" spans="1:7">
      <c r="A204" s="27"/>
      <c r="B204" s="27"/>
      <c r="C204" s="27"/>
      <c r="D204" s="27"/>
      <c r="E204" s="28"/>
      <c r="F204" s="29"/>
      <c r="G204" s="30"/>
    </row>
    <row r="205" spans="1:7">
      <c r="A205" s="27"/>
      <c r="B205" s="27"/>
      <c r="C205" s="27"/>
      <c r="D205" s="27"/>
      <c r="E205" s="28"/>
      <c r="F205" s="29"/>
      <c r="G205" s="30"/>
    </row>
    <row r="206" spans="1:7">
      <c r="A206" s="31"/>
      <c r="B206" s="31"/>
      <c r="C206" s="31"/>
      <c r="D206" s="31"/>
      <c r="E206" s="28"/>
      <c r="F206" s="33"/>
      <c r="G206" s="34"/>
    </row>
    <row r="207" spans="1:7">
      <c r="A207" s="43">
        <f>SUM(A188:A206)</f>
        <v>47120000</v>
      </c>
      <c r="B207" s="43">
        <f t="shared" ref="B207:C207" si="11">SUM(B188:B206)</f>
        <v>0</v>
      </c>
      <c r="C207" s="43">
        <f t="shared" si="11"/>
        <v>47120000</v>
      </c>
      <c r="D207" s="43">
        <f>SUM(D188:D206)</f>
        <v>7120908.4699999997</v>
      </c>
      <c r="E207" s="44" t="s">
        <v>75</v>
      </c>
      <c r="F207" s="45"/>
      <c r="G207" s="46">
        <f>SUM(G188:G206)</f>
        <v>4376903.2</v>
      </c>
    </row>
    <row r="208" spans="1:7">
      <c r="A208" s="15"/>
      <c r="B208" s="15"/>
      <c r="C208" s="15"/>
      <c r="D208" s="23"/>
      <c r="E208" s="47" t="s">
        <v>76</v>
      </c>
      <c r="F208" s="48"/>
      <c r="G208" s="26"/>
    </row>
    <row r="209" spans="1:7">
      <c r="A209" s="15"/>
      <c r="B209" s="15"/>
      <c r="C209" s="15"/>
      <c r="D209" s="27"/>
      <c r="E209" s="47" t="s">
        <v>77</v>
      </c>
      <c r="F209" s="48"/>
      <c r="G209" s="30"/>
    </row>
    <row r="210" spans="1:7">
      <c r="A210" s="15"/>
      <c r="B210" s="15"/>
      <c r="C210" s="15"/>
      <c r="D210" s="31">
        <f>D146-D207</f>
        <v>7086211.3099999977</v>
      </c>
      <c r="E210" s="47" t="s">
        <v>78</v>
      </c>
      <c r="F210" s="48"/>
      <c r="G210" s="34">
        <f>G146-G207</f>
        <v>-1425453.1200000006</v>
      </c>
    </row>
    <row r="211" spans="1:7" ht="24" thickBot="1">
      <c r="A211" s="15"/>
      <c r="B211" s="15"/>
      <c r="C211" s="15"/>
      <c r="D211" s="35">
        <f>D118+D210</f>
        <v>30184133.559999999</v>
      </c>
      <c r="E211" s="47" t="s">
        <v>79</v>
      </c>
      <c r="F211" s="48"/>
      <c r="G211" s="38">
        <f>G118+G210</f>
        <v>30184133.559999999</v>
      </c>
    </row>
    <row r="212" spans="1:7" ht="24" thickTop="1"/>
    <row r="214" spans="1:7">
      <c r="A214" s="51"/>
      <c r="B214" s="51"/>
      <c r="C214" s="51"/>
      <c r="D214" s="51"/>
      <c r="E214" s="52"/>
      <c r="F214" s="53"/>
      <c r="G214" s="51"/>
    </row>
    <row r="215" spans="1:7">
      <c r="A215" s="51"/>
      <c r="B215" s="51"/>
      <c r="C215" s="51"/>
      <c r="D215" s="51"/>
      <c r="E215" s="52"/>
      <c r="F215" s="53"/>
      <c r="G215" s="51"/>
    </row>
    <row r="216" spans="1:7">
      <c r="A216" s="51"/>
      <c r="B216" s="51"/>
      <c r="C216" s="51"/>
      <c r="D216" s="51"/>
      <c r="E216" s="52"/>
      <c r="F216" s="53"/>
      <c r="G216" s="54"/>
    </row>
    <row r="217" spans="1:7">
      <c r="A217" s="56"/>
      <c r="B217" s="56"/>
      <c r="C217" s="56"/>
      <c r="D217" s="56"/>
      <c r="E217" s="57"/>
      <c r="F217" s="58"/>
      <c r="G217" s="56"/>
    </row>
    <row r="218" spans="1:7">
      <c r="A218" s="56"/>
      <c r="B218" s="56"/>
      <c r="C218" s="56"/>
      <c r="D218" s="56"/>
      <c r="E218" s="57"/>
      <c r="F218" s="58"/>
      <c r="G218" s="56"/>
    </row>
    <row r="219" spans="1:7">
      <c r="A219" s="1" t="s">
        <v>0</v>
      </c>
      <c r="B219" s="1"/>
      <c r="C219" s="1"/>
      <c r="D219" s="1"/>
      <c r="E219" s="1"/>
      <c r="F219" s="1"/>
      <c r="G219" s="1"/>
    </row>
    <row r="220" spans="1:7">
      <c r="A220" s="1" t="s">
        <v>1</v>
      </c>
      <c r="B220" s="1"/>
      <c r="C220" s="1"/>
      <c r="D220" s="1"/>
      <c r="E220" s="1"/>
      <c r="F220" s="1"/>
      <c r="G220" s="1"/>
    </row>
    <row r="221" spans="1:7">
      <c r="A221" s="4" t="s">
        <v>82</v>
      </c>
      <c r="B221" s="4"/>
      <c r="C221" s="4"/>
      <c r="D221" s="4"/>
      <c r="E221" s="4"/>
      <c r="F221" s="4"/>
      <c r="G221" s="4"/>
    </row>
    <row r="222" spans="1:7">
      <c r="A222" s="5" t="s">
        <v>3</v>
      </c>
      <c r="B222" s="6"/>
      <c r="C222" s="6"/>
      <c r="D222" s="6"/>
      <c r="E222" s="7"/>
      <c r="F222" s="8"/>
      <c r="G222" s="9"/>
    </row>
    <row r="223" spans="1:7">
      <c r="A223" s="10" t="s">
        <v>4</v>
      </c>
      <c r="B223" s="10" t="s">
        <v>5</v>
      </c>
      <c r="C223" s="10" t="s">
        <v>6</v>
      </c>
      <c r="D223" s="10" t="s">
        <v>7</v>
      </c>
      <c r="E223" s="11" t="s">
        <v>8</v>
      </c>
      <c r="F223" s="12" t="s">
        <v>9</v>
      </c>
      <c r="G223" s="13" t="s">
        <v>10</v>
      </c>
    </row>
    <row r="224" spans="1:7">
      <c r="A224" s="16" t="s">
        <v>11</v>
      </c>
      <c r="B224" s="16" t="s">
        <v>12</v>
      </c>
      <c r="C224" s="16" t="s">
        <v>11</v>
      </c>
      <c r="D224" s="16" t="s">
        <v>11</v>
      </c>
      <c r="E224" s="17"/>
      <c r="F224" s="12"/>
      <c r="G224" s="13" t="s">
        <v>13</v>
      </c>
    </row>
    <row r="225" spans="1:7">
      <c r="A225" s="18"/>
      <c r="B225" s="19" t="s">
        <v>14</v>
      </c>
      <c r="C225" s="18"/>
      <c r="D225" s="18"/>
      <c r="E225" s="20"/>
      <c r="F225" s="21"/>
      <c r="G225" s="22" t="s">
        <v>11</v>
      </c>
    </row>
    <row r="226" spans="1:7">
      <c r="A226" s="23"/>
      <c r="B226" s="23"/>
      <c r="C226" s="23"/>
      <c r="D226" s="23">
        <v>23097922.25</v>
      </c>
      <c r="E226" s="24" t="s">
        <v>15</v>
      </c>
      <c r="F226" s="25"/>
      <c r="G226" s="26">
        <f>G211</f>
        <v>30184133.559999999</v>
      </c>
    </row>
    <row r="227" spans="1:7">
      <c r="A227" s="27"/>
      <c r="B227" s="27"/>
      <c r="C227" s="27"/>
      <c r="D227" s="27"/>
      <c r="E227" s="28" t="s">
        <v>16</v>
      </c>
      <c r="F227" s="29"/>
      <c r="G227" s="30"/>
    </row>
    <row r="228" spans="1:7">
      <c r="A228" s="27">
        <v>245120</v>
      </c>
      <c r="B228" s="27">
        <v>0</v>
      </c>
      <c r="C228" s="27">
        <f>SUM(A228:B228)</f>
        <v>245120</v>
      </c>
      <c r="D228" s="27">
        <f t="shared" ref="D228:D248" si="12">G228+D120</f>
        <v>488.86</v>
      </c>
      <c r="E228" s="28" t="s">
        <v>17</v>
      </c>
      <c r="F228" s="29" t="s">
        <v>18</v>
      </c>
      <c r="G228" s="30">
        <f>'[1]หมายเหตุ 1'!D158</f>
        <v>23.5</v>
      </c>
    </row>
    <row r="229" spans="1:7">
      <c r="A229" s="27">
        <v>404550</v>
      </c>
      <c r="B229" s="27">
        <v>0</v>
      </c>
      <c r="C229" s="27">
        <f t="shared" ref="C229:C235" si="13">SUM(A229:B229)</f>
        <v>404550</v>
      </c>
      <c r="D229" s="27">
        <f t="shared" si="12"/>
        <v>44130</v>
      </c>
      <c r="E229" s="28" t="s">
        <v>19</v>
      </c>
      <c r="F229" s="29" t="s">
        <v>20</v>
      </c>
      <c r="G229" s="30">
        <f>'[1]หมายเหตุ 1'!D168</f>
        <v>12660</v>
      </c>
    </row>
    <row r="230" spans="1:7">
      <c r="A230" s="27">
        <v>133000</v>
      </c>
      <c r="B230" s="27">
        <v>0</v>
      </c>
      <c r="C230" s="27">
        <f t="shared" si="13"/>
        <v>133000</v>
      </c>
      <c r="D230" s="27">
        <f t="shared" si="12"/>
        <v>8690.41</v>
      </c>
      <c r="E230" s="28" t="s">
        <v>21</v>
      </c>
      <c r="F230" s="29" t="s">
        <v>22</v>
      </c>
      <c r="G230" s="30">
        <f>'[1]หมายเหตุ 1'!D174</f>
        <v>4416.4399999999996</v>
      </c>
    </row>
    <row r="231" spans="1:7">
      <c r="A231" s="27">
        <v>0</v>
      </c>
      <c r="B231" s="27">
        <v>0</v>
      </c>
      <c r="C231" s="27">
        <f t="shared" si="13"/>
        <v>0</v>
      </c>
      <c r="D231" s="27">
        <f t="shared" si="12"/>
        <v>0</v>
      </c>
      <c r="E231" s="28" t="s">
        <v>23</v>
      </c>
      <c r="F231" s="29" t="s">
        <v>24</v>
      </c>
      <c r="G231" s="30">
        <v>0</v>
      </c>
    </row>
    <row r="232" spans="1:7">
      <c r="A232" s="27">
        <v>10000</v>
      </c>
      <c r="B232" s="27">
        <v>0</v>
      </c>
      <c r="C232" s="27">
        <f t="shared" si="13"/>
        <v>10000</v>
      </c>
      <c r="D232" s="27">
        <f t="shared" si="12"/>
        <v>697</v>
      </c>
      <c r="E232" s="28" t="s">
        <v>25</v>
      </c>
      <c r="F232" s="29" t="s">
        <v>26</v>
      </c>
      <c r="G232" s="30">
        <f>'[1]หมายเหตุ 1'!D178</f>
        <v>37</v>
      </c>
    </row>
    <row r="233" spans="1:7">
      <c r="A233" s="27">
        <v>1000</v>
      </c>
      <c r="B233" s="27">
        <v>0</v>
      </c>
      <c r="C233" s="27">
        <f t="shared" si="13"/>
        <v>1000</v>
      </c>
      <c r="D233" s="27">
        <f t="shared" si="12"/>
        <v>1513</v>
      </c>
      <c r="E233" s="28" t="s">
        <v>27</v>
      </c>
      <c r="F233" s="29" t="s">
        <v>28</v>
      </c>
      <c r="G233" s="30">
        <f>'[1]หมายเหตุ 1'!D181</f>
        <v>1513</v>
      </c>
    </row>
    <row r="234" spans="1:7">
      <c r="A234" s="27">
        <v>16206330</v>
      </c>
      <c r="B234" s="27">
        <v>0</v>
      </c>
      <c r="C234" s="27">
        <f t="shared" si="13"/>
        <v>16206330</v>
      </c>
      <c r="D234" s="27">
        <f t="shared" si="12"/>
        <v>3915822.21</v>
      </c>
      <c r="E234" s="28" t="s">
        <v>29</v>
      </c>
      <c r="F234" s="29" t="s">
        <v>30</v>
      </c>
      <c r="G234" s="30">
        <f>'[1]หมายเหตุ 1'!D201</f>
        <v>1282449.75</v>
      </c>
    </row>
    <row r="235" spans="1:7">
      <c r="A235" s="27">
        <v>30120000</v>
      </c>
      <c r="B235" s="27">
        <v>0</v>
      </c>
      <c r="C235" s="27">
        <f t="shared" si="13"/>
        <v>30120000</v>
      </c>
      <c r="D235" s="27">
        <f t="shared" si="12"/>
        <v>10802052</v>
      </c>
      <c r="E235" s="28" t="s">
        <v>31</v>
      </c>
      <c r="F235" s="29" t="s">
        <v>32</v>
      </c>
      <c r="G235" s="30">
        <v>0</v>
      </c>
    </row>
    <row r="236" spans="1:7">
      <c r="A236" s="27"/>
      <c r="B236" s="27"/>
      <c r="C236" s="27"/>
      <c r="D236" s="27">
        <f t="shared" si="12"/>
        <v>30718</v>
      </c>
      <c r="E236" s="28" t="s">
        <v>33</v>
      </c>
      <c r="F236" s="29"/>
      <c r="G236" s="30">
        <v>0</v>
      </c>
    </row>
    <row r="237" spans="1:7">
      <c r="A237" s="27"/>
      <c r="B237" s="27"/>
      <c r="C237" s="27"/>
      <c r="D237" s="27">
        <f t="shared" si="12"/>
        <v>0</v>
      </c>
      <c r="E237" s="28" t="s">
        <v>34</v>
      </c>
      <c r="F237" s="29"/>
      <c r="G237" s="30">
        <v>0</v>
      </c>
    </row>
    <row r="238" spans="1:7">
      <c r="A238" s="27"/>
      <c r="B238" s="27"/>
      <c r="C238" s="27"/>
      <c r="D238" s="27">
        <f t="shared" si="12"/>
        <v>163.14000000000001</v>
      </c>
      <c r="E238" s="28" t="s">
        <v>35</v>
      </c>
      <c r="F238" s="29"/>
      <c r="G238" s="30">
        <v>10.02</v>
      </c>
    </row>
    <row r="239" spans="1:7">
      <c r="A239" s="27"/>
      <c r="B239" s="27"/>
      <c r="C239" s="27"/>
      <c r="D239" s="27">
        <f t="shared" si="12"/>
        <v>10186.319999999998</v>
      </c>
      <c r="E239" s="28" t="s">
        <v>36</v>
      </c>
      <c r="F239" s="29"/>
      <c r="G239" s="30">
        <v>1862.72</v>
      </c>
    </row>
    <row r="240" spans="1:7">
      <c r="A240" s="27"/>
      <c r="B240" s="27"/>
      <c r="C240" s="27"/>
      <c r="D240" s="27">
        <f t="shared" si="12"/>
        <v>20800</v>
      </c>
      <c r="E240" s="28" t="s">
        <v>37</v>
      </c>
      <c r="F240" s="29"/>
      <c r="G240" s="30">
        <v>0</v>
      </c>
    </row>
    <row r="241" spans="1:7">
      <c r="A241" s="27"/>
      <c r="B241" s="27"/>
      <c r="C241" s="27"/>
      <c r="D241" s="27">
        <f t="shared" si="12"/>
        <v>2115</v>
      </c>
      <c r="E241" s="28" t="s">
        <v>38</v>
      </c>
      <c r="F241" s="29"/>
      <c r="G241" s="30">
        <v>133.47999999999999</v>
      </c>
    </row>
    <row r="242" spans="1:7">
      <c r="A242" s="27"/>
      <c r="B242" s="27"/>
      <c r="C242" s="27"/>
      <c r="D242" s="27">
        <f t="shared" si="12"/>
        <v>0</v>
      </c>
      <c r="E242" s="28" t="s">
        <v>39</v>
      </c>
      <c r="F242" s="29"/>
      <c r="G242" s="30">
        <v>0</v>
      </c>
    </row>
    <row r="243" spans="1:7">
      <c r="A243" s="27"/>
      <c r="B243" s="27"/>
      <c r="C243" s="27"/>
      <c r="D243" s="27">
        <f t="shared" si="12"/>
        <v>0</v>
      </c>
      <c r="E243" s="28" t="s">
        <v>40</v>
      </c>
      <c r="F243" s="29"/>
      <c r="G243" s="30">
        <v>0</v>
      </c>
    </row>
    <row r="244" spans="1:7">
      <c r="A244" s="27"/>
      <c r="B244" s="27"/>
      <c r="C244" s="27"/>
      <c r="D244" s="27">
        <f t="shared" si="12"/>
        <v>21912</v>
      </c>
      <c r="E244" s="28" t="s">
        <v>41</v>
      </c>
      <c r="F244" s="29"/>
      <c r="G244" s="30">
        <v>7304</v>
      </c>
    </row>
    <row r="245" spans="1:7">
      <c r="A245" s="27"/>
      <c r="B245" s="27"/>
      <c r="C245" s="27"/>
      <c r="D245" s="27">
        <f t="shared" si="12"/>
        <v>783609.25</v>
      </c>
      <c r="E245" s="28" t="s">
        <v>42</v>
      </c>
      <c r="F245" s="29"/>
      <c r="G245" s="30">
        <v>262107.5</v>
      </c>
    </row>
    <row r="246" spans="1:7">
      <c r="A246" s="27"/>
      <c r="B246" s="27"/>
      <c r="C246" s="27"/>
      <c r="D246" s="27">
        <f t="shared" si="12"/>
        <v>521904</v>
      </c>
      <c r="E246" s="28" t="s">
        <v>43</v>
      </c>
      <c r="F246" s="29"/>
      <c r="G246" s="30">
        <f>5756+136800+140000+11820+11020+6520+7690+7408+6380+54110</f>
        <v>387504</v>
      </c>
    </row>
    <row r="247" spans="1:7">
      <c r="A247" s="27"/>
      <c r="B247" s="27"/>
      <c r="C247" s="27"/>
      <c r="D247" s="27">
        <f t="shared" si="12"/>
        <v>2340</v>
      </c>
      <c r="E247" s="28" t="s">
        <v>81</v>
      </c>
      <c r="F247" s="29"/>
      <c r="G247" s="30"/>
    </row>
    <row r="248" spans="1:7">
      <c r="A248" s="27"/>
      <c r="B248" s="27"/>
      <c r="C248" s="27"/>
      <c r="D248" s="27">
        <f t="shared" si="12"/>
        <v>160</v>
      </c>
      <c r="E248" s="28" t="s">
        <v>54</v>
      </c>
      <c r="F248" s="29"/>
      <c r="G248" s="30">
        <v>160</v>
      </c>
    </row>
    <row r="249" spans="1:7">
      <c r="A249" s="27"/>
      <c r="B249" s="27"/>
      <c r="C249" s="27"/>
      <c r="D249" s="27"/>
      <c r="E249" s="28"/>
      <c r="F249" s="29"/>
      <c r="G249" s="30"/>
    </row>
    <row r="250" spans="1:7">
      <c r="A250" s="27"/>
      <c r="B250" s="27"/>
      <c r="C250" s="27"/>
      <c r="D250" s="27"/>
      <c r="E250" s="28"/>
      <c r="F250" s="29"/>
      <c r="G250" s="30"/>
    </row>
    <row r="251" spans="1:7">
      <c r="A251" s="27"/>
      <c r="B251" s="27"/>
      <c r="C251" s="27"/>
      <c r="D251" s="27"/>
      <c r="E251" s="28"/>
      <c r="F251" s="29"/>
      <c r="G251" s="30"/>
    </row>
    <row r="252" spans="1:7">
      <c r="A252" s="27"/>
      <c r="B252" s="27"/>
      <c r="C252" s="27"/>
      <c r="D252" s="27"/>
      <c r="E252" s="28"/>
      <c r="F252" s="29"/>
      <c r="G252" s="30"/>
    </row>
    <row r="253" spans="1:7">
      <c r="A253" s="31"/>
      <c r="B253" s="31"/>
      <c r="C253" s="31"/>
      <c r="D253" s="31"/>
      <c r="E253" s="32"/>
      <c r="F253" s="33"/>
      <c r="G253" s="34"/>
    </row>
    <row r="254" spans="1:7" ht="24" thickBot="1">
      <c r="A254" s="35">
        <f>SUM(A228:A253)</f>
        <v>47120000</v>
      </c>
      <c r="B254" s="35">
        <f t="shared" ref="B254:D254" si="14">SUM(B228:B253)</f>
        <v>0</v>
      </c>
      <c r="C254" s="35">
        <f t="shared" si="14"/>
        <v>47120000</v>
      </c>
      <c r="D254" s="35">
        <f t="shared" si="14"/>
        <v>16167301.190000001</v>
      </c>
      <c r="E254" s="36" t="s">
        <v>44</v>
      </c>
      <c r="F254" s="37"/>
      <c r="G254" s="38">
        <f>SUM(G228:G253)</f>
        <v>1960181.41</v>
      </c>
    </row>
    <row r="255" spans="1:7" ht="24" thickTop="1">
      <c r="A255" s="39"/>
      <c r="B255" s="39"/>
      <c r="C255" s="39"/>
      <c r="D255" s="39"/>
      <c r="E255" s="40"/>
      <c r="F255" s="41"/>
      <c r="G255" s="42"/>
    </row>
    <row r="256" spans="1:7">
      <c r="A256" s="39"/>
      <c r="B256" s="39"/>
      <c r="C256" s="39"/>
      <c r="D256" s="39"/>
      <c r="E256" s="40"/>
      <c r="F256" s="41"/>
      <c r="G256" s="42"/>
    </row>
    <row r="257" spans="1:7">
      <c r="A257" s="39"/>
      <c r="B257" s="39"/>
      <c r="C257" s="39"/>
      <c r="D257" s="39"/>
      <c r="E257" s="40"/>
      <c r="F257" s="41"/>
      <c r="G257" s="42"/>
    </row>
    <row r="258" spans="1:7">
      <c r="A258" s="39"/>
      <c r="B258" s="39"/>
      <c r="C258" s="39"/>
      <c r="D258" s="39"/>
      <c r="E258" s="40"/>
      <c r="F258" s="41"/>
      <c r="G258" s="42"/>
    </row>
    <row r="259" spans="1:7">
      <c r="A259" s="39"/>
      <c r="B259" s="39"/>
      <c r="C259" s="39"/>
      <c r="D259" s="39"/>
      <c r="E259" s="40"/>
      <c r="F259" s="41"/>
      <c r="G259" s="42"/>
    </row>
    <row r="260" spans="1:7">
      <c r="A260" s="39"/>
      <c r="B260" s="39"/>
      <c r="C260" s="39"/>
      <c r="D260" s="39"/>
      <c r="E260" s="40"/>
      <c r="F260" s="41"/>
      <c r="G260" s="42"/>
    </row>
    <row r="261" spans="1:7">
      <c r="A261" s="39"/>
      <c r="B261" s="39"/>
      <c r="C261" s="39"/>
      <c r="D261" s="39"/>
      <c r="E261" s="40"/>
      <c r="F261" s="41"/>
      <c r="G261" s="42"/>
    </row>
    <row r="262" spans="1:7">
      <c r="A262" s="39"/>
      <c r="B262" s="39"/>
      <c r="C262" s="39"/>
      <c r="D262" s="39"/>
      <c r="E262" s="40"/>
      <c r="F262" s="41"/>
      <c r="G262" s="42"/>
    </row>
    <row r="263" spans="1:7">
      <c r="A263" s="39"/>
      <c r="B263" s="39"/>
      <c r="C263" s="39"/>
      <c r="D263" s="39"/>
      <c r="E263" s="40"/>
      <c r="F263" s="41"/>
      <c r="G263" s="42"/>
    </row>
    <row r="264" spans="1:7">
      <c r="A264" s="39"/>
      <c r="B264" s="39"/>
      <c r="C264" s="39"/>
      <c r="D264" s="39"/>
      <c r="E264" s="40"/>
      <c r="F264" s="41"/>
      <c r="G264" s="42"/>
    </row>
    <row r="265" spans="1:7">
      <c r="A265" s="39"/>
      <c r="B265" s="39"/>
      <c r="C265" s="39"/>
      <c r="D265" s="39"/>
      <c r="E265" s="40"/>
      <c r="F265" s="41"/>
      <c r="G265" s="42"/>
    </row>
    <row r="266" spans="1:7">
      <c r="A266" s="39"/>
      <c r="B266" s="39"/>
      <c r="C266" s="39"/>
      <c r="D266" s="39"/>
      <c r="E266" s="40"/>
      <c r="F266" s="41"/>
      <c r="G266" s="42"/>
    </row>
    <row r="267" spans="1:7">
      <c r="A267" s="39"/>
      <c r="B267" s="39"/>
      <c r="C267" s="39"/>
      <c r="D267" s="39"/>
      <c r="E267" s="40"/>
      <c r="F267" s="41"/>
      <c r="G267" s="42"/>
    </row>
    <row r="268" spans="1:7">
      <c r="A268" s="39"/>
      <c r="B268" s="39"/>
      <c r="C268" s="39"/>
      <c r="D268" s="39"/>
      <c r="E268" s="40"/>
      <c r="F268" s="41"/>
      <c r="G268" s="42"/>
    </row>
    <row r="269" spans="1:7">
      <c r="A269" s="39"/>
      <c r="B269" s="39"/>
      <c r="C269" s="39"/>
      <c r="D269" s="39"/>
      <c r="E269" s="40"/>
      <c r="F269" s="41"/>
      <c r="G269" s="42"/>
    </row>
    <row r="270" spans="1:7">
      <c r="A270" s="39"/>
      <c r="B270" s="39"/>
      <c r="C270" s="39"/>
      <c r="D270" s="39"/>
      <c r="E270" s="40"/>
      <c r="F270" s="41"/>
      <c r="G270" s="42"/>
    </row>
    <row r="271" spans="1:7">
      <c r="A271" s="39"/>
      <c r="B271" s="39"/>
      <c r="C271" s="39"/>
      <c r="D271" s="39"/>
      <c r="E271" s="40"/>
      <c r="F271" s="41"/>
      <c r="G271" s="42"/>
    </row>
    <row r="272" spans="1:7">
      <c r="A272" s="39"/>
      <c r="B272" s="39"/>
      <c r="C272" s="39"/>
      <c r="D272" s="39"/>
      <c r="E272" s="40"/>
      <c r="F272" s="41"/>
      <c r="G272" s="42"/>
    </row>
    <row r="273" spans="1:7">
      <c r="A273" s="39"/>
      <c r="B273" s="39"/>
      <c r="C273" s="39"/>
      <c r="D273" s="39"/>
      <c r="E273" s="40"/>
      <c r="F273" s="41"/>
      <c r="G273" s="42"/>
    </row>
    <row r="274" spans="1:7">
      <c r="A274" s="39"/>
      <c r="B274" s="39"/>
      <c r="C274" s="39"/>
      <c r="D274" s="39"/>
      <c r="E274" s="40"/>
      <c r="F274" s="41"/>
      <c r="G274" s="42"/>
    </row>
    <row r="275" spans="1:7">
      <c r="A275" s="39"/>
      <c r="B275" s="39"/>
      <c r="C275" s="39"/>
      <c r="D275" s="39"/>
      <c r="E275" s="40"/>
      <c r="F275" s="41"/>
      <c r="G275" s="42"/>
    </row>
    <row r="276" spans="1:7">
      <c r="A276" s="39"/>
      <c r="B276" s="39"/>
      <c r="C276" s="39"/>
      <c r="D276" s="39"/>
      <c r="E276" s="40"/>
      <c r="F276" s="41"/>
      <c r="G276" s="42"/>
    </row>
    <row r="277" spans="1:7">
      <c r="A277" s="39"/>
      <c r="B277" s="39"/>
      <c r="C277" s="39"/>
      <c r="D277" s="39"/>
      <c r="E277" s="40"/>
      <c r="F277" s="41"/>
      <c r="G277" s="42"/>
    </row>
    <row r="278" spans="1:7">
      <c r="A278" s="39"/>
      <c r="B278" s="39"/>
      <c r="C278" s="39"/>
      <c r="D278" s="39"/>
      <c r="E278" s="40"/>
      <c r="F278" s="41"/>
      <c r="G278" s="42"/>
    </row>
    <row r="279" spans="1:7">
      <c r="A279" s="39"/>
      <c r="B279" s="39"/>
      <c r="C279" s="39"/>
      <c r="D279" s="39"/>
      <c r="E279" s="40"/>
      <c r="F279" s="41"/>
      <c r="G279" s="42"/>
    </row>
    <row r="280" spans="1:7">
      <c r="A280" s="39"/>
      <c r="B280" s="39"/>
      <c r="C280" s="39"/>
      <c r="D280" s="39"/>
      <c r="E280" s="40"/>
      <c r="F280" s="41"/>
      <c r="G280" s="42"/>
    </row>
    <row r="281" spans="1:7">
      <c r="A281" s="39"/>
      <c r="B281" s="39"/>
      <c r="C281" s="39"/>
      <c r="D281" s="39"/>
      <c r="E281" s="40"/>
      <c r="F281" s="41"/>
      <c r="G281" s="42"/>
    </row>
    <row r="282" spans="1:7">
      <c r="A282" s="39"/>
      <c r="B282" s="39"/>
      <c r="C282" s="39"/>
      <c r="D282" s="39"/>
      <c r="E282" s="40"/>
      <c r="F282" s="41"/>
      <c r="G282" s="42"/>
    </row>
    <row r="283" spans="1:7">
      <c r="A283" s="39"/>
      <c r="B283" s="39"/>
      <c r="C283" s="39"/>
      <c r="D283" s="39"/>
      <c r="E283" s="40"/>
      <c r="F283" s="41"/>
      <c r="G283" s="42"/>
    </row>
    <row r="284" spans="1:7">
      <c r="A284" s="39"/>
      <c r="B284" s="39"/>
      <c r="C284" s="39"/>
      <c r="D284" s="39"/>
      <c r="E284" s="40"/>
      <c r="F284" s="41"/>
      <c r="G284" s="42"/>
    </row>
    <row r="285" spans="1:7">
      <c r="A285" s="39"/>
      <c r="B285" s="39"/>
      <c r="C285" s="39"/>
      <c r="D285" s="39"/>
      <c r="E285" s="40"/>
      <c r="F285" s="41"/>
      <c r="G285" s="42"/>
    </row>
    <row r="286" spans="1:7">
      <c r="A286" s="39"/>
      <c r="B286" s="39"/>
      <c r="C286" s="39"/>
      <c r="D286" s="39"/>
      <c r="E286" s="40"/>
      <c r="F286" s="41"/>
      <c r="G286" s="42"/>
    </row>
    <row r="287" spans="1:7">
      <c r="A287" s="39"/>
      <c r="B287" s="39"/>
      <c r="C287" s="39"/>
      <c r="D287" s="39"/>
      <c r="E287" s="40"/>
      <c r="F287" s="41"/>
      <c r="G287" s="42"/>
    </row>
    <row r="288" spans="1:7">
      <c r="A288" s="39"/>
      <c r="B288" s="39"/>
      <c r="C288" s="39"/>
      <c r="D288" s="39"/>
      <c r="E288" s="40"/>
      <c r="F288" s="41"/>
      <c r="G288" s="42"/>
    </row>
    <row r="289" spans="1:7">
      <c r="A289" s="39"/>
      <c r="B289" s="39"/>
      <c r="C289" s="39"/>
      <c r="D289" s="39"/>
      <c r="E289" s="40"/>
      <c r="F289" s="41"/>
      <c r="G289" s="42"/>
    </row>
    <row r="290" spans="1:7">
      <c r="A290" s="39"/>
      <c r="B290" s="39"/>
      <c r="C290" s="39"/>
      <c r="D290" s="39"/>
      <c r="E290" s="40"/>
      <c r="F290" s="41"/>
      <c r="G290" s="42"/>
    </row>
    <row r="291" spans="1:7">
      <c r="A291" s="6" t="s">
        <v>3</v>
      </c>
      <c r="B291" s="6"/>
      <c r="C291" s="6"/>
      <c r="D291" s="6"/>
      <c r="E291" s="7"/>
      <c r="F291" s="8"/>
      <c r="G291" s="9"/>
    </row>
    <row r="292" spans="1:7">
      <c r="A292" s="16" t="s">
        <v>4</v>
      </c>
      <c r="B292" s="16" t="s">
        <v>5</v>
      </c>
      <c r="C292" s="16" t="s">
        <v>6</v>
      </c>
      <c r="D292" s="16" t="s">
        <v>7</v>
      </c>
      <c r="E292" s="11" t="s">
        <v>8</v>
      </c>
      <c r="F292" s="12" t="s">
        <v>9</v>
      </c>
      <c r="G292" s="13" t="s">
        <v>10</v>
      </c>
    </row>
    <row r="293" spans="1:7">
      <c r="A293" s="16" t="s">
        <v>11</v>
      </c>
      <c r="B293" s="16" t="s">
        <v>12</v>
      </c>
      <c r="C293" s="16" t="s">
        <v>11</v>
      </c>
      <c r="D293" s="16" t="s">
        <v>11</v>
      </c>
      <c r="E293" s="17"/>
      <c r="F293" s="12"/>
      <c r="G293" s="13" t="s">
        <v>13</v>
      </c>
    </row>
    <row r="294" spans="1:7">
      <c r="A294" s="18"/>
      <c r="B294" s="19" t="s">
        <v>14</v>
      </c>
      <c r="C294" s="18"/>
      <c r="D294" s="18"/>
      <c r="E294" s="20"/>
      <c r="F294" s="21"/>
      <c r="G294" s="22" t="s">
        <v>11</v>
      </c>
    </row>
    <row r="295" spans="1:7">
      <c r="A295" s="23"/>
      <c r="B295" s="23"/>
      <c r="C295" s="23"/>
      <c r="D295" s="23"/>
      <c r="E295" s="24" t="s">
        <v>45</v>
      </c>
      <c r="F295" s="25"/>
      <c r="G295" s="26"/>
    </row>
    <row r="296" spans="1:7">
      <c r="A296" s="27">
        <f>[1]โอนงบประมาณ!B74</f>
        <v>11062000</v>
      </c>
      <c r="B296" s="27"/>
      <c r="C296" s="27">
        <f>SUM(A296:B296)</f>
        <v>11062000</v>
      </c>
      <c r="D296" s="27">
        <f t="shared" ref="D296:D310" si="15">G296+D188</f>
        <v>2416146</v>
      </c>
      <c r="E296" s="28" t="s">
        <v>46</v>
      </c>
      <c r="F296" s="29" t="s">
        <v>47</v>
      </c>
      <c r="G296" s="30">
        <f>596004+136800+140000</f>
        <v>872804</v>
      </c>
    </row>
    <row r="297" spans="1:7">
      <c r="A297" s="27">
        <f>[1]โอนงบประมาณ!B75</f>
        <v>2484720</v>
      </c>
      <c r="B297" s="27"/>
      <c r="C297" s="27">
        <f t="shared" ref="C297:C305" si="16">SUM(A297:B297)</f>
        <v>2484720</v>
      </c>
      <c r="D297" s="27">
        <f t="shared" si="15"/>
        <v>621180</v>
      </c>
      <c r="E297" s="28" t="s">
        <v>48</v>
      </c>
      <c r="F297" s="29" t="s">
        <v>49</v>
      </c>
      <c r="G297" s="30">
        <v>207060</v>
      </c>
    </row>
    <row r="298" spans="1:7">
      <c r="A298" s="27">
        <f>[1]โอนงบประมาณ!B76</f>
        <v>11385480</v>
      </c>
      <c r="B298" s="27"/>
      <c r="C298" s="27">
        <f t="shared" si="16"/>
        <v>11385480</v>
      </c>
      <c r="D298" s="27">
        <f t="shared" si="15"/>
        <v>2530845</v>
      </c>
      <c r="E298" s="28" t="s">
        <v>50</v>
      </c>
      <c r="F298" s="29" t="s">
        <v>51</v>
      </c>
      <c r="G298" s="30">
        <v>849275</v>
      </c>
    </row>
    <row r="299" spans="1:7">
      <c r="A299" s="27">
        <f>[1]โอนงบประมาณ!B77</f>
        <v>676800</v>
      </c>
      <c r="B299" s="27"/>
      <c r="C299" s="27">
        <f t="shared" si="16"/>
        <v>676800</v>
      </c>
      <c r="D299" s="27">
        <f t="shared" si="15"/>
        <v>77100</v>
      </c>
      <c r="E299" s="28" t="s">
        <v>52</v>
      </c>
      <c r="F299" s="29" t="s">
        <v>53</v>
      </c>
      <c r="G299" s="30">
        <v>27100</v>
      </c>
    </row>
    <row r="300" spans="1:7">
      <c r="A300" s="27">
        <f>[1]โอนงบประมาณ!B78</f>
        <v>6081000</v>
      </c>
      <c r="B300" s="27"/>
      <c r="C300" s="27">
        <f t="shared" si="16"/>
        <v>6081000</v>
      </c>
      <c r="D300" s="27">
        <f t="shared" si="15"/>
        <v>864952.25</v>
      </c>
      <c r="E300" s="28" t="s">
        <v>54</v>
      </c>
      <c r="F300" s="29" t="s">
        <v>55</v>
      </c>
      <c r="G300" s="30">
        <f>170500+11820+11020+6520+7690+7408+6380+54110</f>
        <v>275448</v>
      </c>
    </row>
    <row r="301" spans="1:7">
      <c r="A301" s="27">
        <f>[1]โอนงบประมาณ!B79</f>
        <v>2230000</v>
      </c>
      <c r="B301" s="27"/>
      <c r="C301" s="27">
        <f t="shared" si="16"/>
        <v>2230000</v>
      </c>
      <c r="D301" s="27">
        <f t="shared" si="15"/>
        <v>63400.45</v>
      </c>
      <c r="E301" s="28" t="s">
        <v>56</v>
      </c>
      <c r="F301" s="29" t="s">
        <v>57</v>
      </c>
      <c r="G301" s="30">
        <v>20463.099999999999</v>
      </c>
    </row>
    <row r="302" spans="1:7">
      <c r="A302" s="27">
        <f>[1]โอนงบประมาณ!B80</f>
        <v>314000</v>
      </c>
      <c r="B302" s="27"/>
      <c r="C302" s="27">
        <f t="shared" si="16"/>
        <v>314000</v>
      </c>
      <c r="D302" s="27">
        <f t="shared" si="15"/>
        <v>54868.710000000006</v>
      </c>
      <c r="E302" s="28" t="s">
        <v>58</v>
      </c>
      <c r="F302" s="29" t="s">
        <v>59</v>
      </c>
      <c r="G302" s="30">
        <v>18095.810000000001</v>
      </c>
    </row>
    <row r="303" spans="1:7">
      <c r="A303" s="27">
        <f>[1]โอนงบประมาณ!B81</f>
        <v>96500</v>
      </c>
      <c r="B303" s="27"/>
      <c r="C303" s="27">
        <f t="shared" si="16"/>
        <v>96500</v>
      </c>
      <c r="D303" s="27">
        <f t="shared" si="15"/>
        <v>50000</v>
      </c>
      <c r="E303" s="28" t="s">
        <v>60</v>
      </c>
      <c r="F303" s="29" t="s">
        <v>61</v>
      </c>
      <c r="G303" s="30">
        <v>0</v>
      </c>
    </row>
    <row r="304" spans="1:7">
      <c r="A304" s="27">
        <f>[1]โอนงบประมาณ!B82</f>
        <v>10515500</v>
      </c>
      <c r="B304" s="27"/>
      <c r="C304" s="27">
        <f t="shared" si="16"/>
        <v>10515500</v>
      </c>
      <c r="D304" s="27">
        <f t="shared" si="15"/>
        <v>0</v>
      </c>
      <c r="E304" s="28" t="s">
        <v>62</v>
      </c>
      <c r="F304" s="29" t="s">
        <v>63</v>
      </c>
      <c r="G304" s="30">
        <v>0</v>
      </c>
    </row>
    <row r="305" spans="1:7">
      <c r="A305" s="27">
        <f>[1]โอนงบประมาณ!B83</f>
        <v>2274000</v>
      </c>
      <c r="B305" s="27"/>
      <c r="C305" s="27">
        <f t="shared" si="16"/>
        <v>2274000</v>
      </c>
      <c r="D305" s="27">
        <f t="shared" si="15"/>
        <v>445000</v>
      </c>
      <c r="E305" s="28" t="s">
        <v>64</v>
      </c>
      <c r="F305" s="29" t="s">
        <v>65</v>
      </c>
      <c r="G305" s="30">
        <v>0</v>
      </c>
    </row>
    <row r="306" spans="1:7">
      <c r="A306" s="27"/>
      <c r="B306" s="27"/>
      <c r="C306" s="27"/>
      <c r="D306" s="27">
        <f t="shared" si="15"/>
        <v>0</v>
      </c>
      <c r="E306" s="28" t="s">
        <v>66</v>
      </c>
      <c r="F306" s="29" t="s">
        <v>67</v>
      </c>
      <c r="G306" s="30">
        <v>0</v>
      </c>
    </row>
    <row r="307" spans="1:7">
      <c r="A307" s="27"/>
      <c r="B307" s="27"/>
      <c r="C307" s="27"/>
      <c r="D307" s="27">
        <f t="shared" si="15"/>
        <v>567704</v>
      </c>
      <c r="E307" s="28" t="s">
        <v>43</v>
      </c>
      <c r="F307" s="29" t="s">
        <v>68</v>
      </c>
      <c r="G307" s="30">
        <v>173520</v>
      </c>
    </row>
    <row r="308" spans="1:7">
      <c r="A308" s="27"/>
      <c r="B308" s="27"/>
      <c r="C308" s="27"/>
      <c r="D308" s="27">
        <f t="shared" si="15"/>
        <v>1137178.6000000001</v>
      </c>
      <c r="E308" s="28" t="s">
        <v>69</v>
      </c>
      <c r="F308" s="29" t="s">
        <v>70</v>
      </c>
      <c r="G308" s="30">
        <v>0</v>
      </c>
    </row>
    <row r="309" spans="1:7">
      <c r="A309" s="27"/>
      <c r="B309" s="27"/>
      <c r="C309" s="27"/>
      <c r="D309" s="27">
        <f t="shared" si="15"/>
        <v>1039784.1</v>
      </c>
      <c r="E309" s="28" t="s">
        <v>71</v>
      </c>
      <c r="F309" s="29" t="s">
        <v>72</v>
      </c>
      <c r="G309" s="30">
        <f>'[1]หมายเหตุ 2,4 (2)'!H96</f>
        <v>303484.73</v>
      </c>
    </row>
    <row r="310" spans="1:7">
      <c r="A310" s="27"/>
      <c r="B310" s="27"/>
      <c r="C310" s="27"/>
      <c r="D310" s="27">
        <f t="shared" si="15"/>
        <v>0</v>
      </c>
      <c r="E310" s="28" t="s">
        <v>74</v>
      </c>
      <c r="F310" s="29"/>
      <c r="G310" s="30"/>
    </row>
    <row r="311" spans="1:7">
      <c r="A311" s="27"/>
      <c r="B311" s="27"/>
      <c r="C311" s="27"/>
      <c r="D311" s="27"/>
      <c r="E311" s="28"/>
      <c r="F311" s="29"/>
      <c r="G311" s="30"/>
    </row>
    <row r="312" spans="1:7">
      <c r="A312" s="27"/>
      <c r="B312" s="27"/>
      <c r="C312" s="27"/>
      <c r="D312" s="27"/>
      <c r="E312" s="28"/>
      <c r="F312" s="29"/>
      <c r="G312" s="30"/>
    </row>
    <row r="313" spans="1:7">
      <c r="A313" s="31"/>
      <c r="B313" s="31"/>
      <c r="C313" s="31"/>
      <c r="D313" s="31"/>
      <c r="E313" s="28"/>
      <c r="F313" s="33"/>
      <c r="G313" s="34"/>
    </row>
    <row r="314" spans="1:7">
      <c r="A314" s="43">
        <f>SUM(A296:A313)</f>
        <v>47120000</v>
      </c>
      <c r="B314" s="43">
        <f t="shared" ref="B314:C314" si="17">SUM(B296:B313)</f>
        <v>0</v>
      </c>
      <c r="C314" s="43">
        <f t="shared" si="17"/>
        <v>47120000</v>
      </c>
      <c r="D314" s="43">
        <f>SUM(D296:D313)</f>
        <v>9868159.1099999994</v>
      </c>
      <c r="E314" s="44" t="s">
        <v>75</v>
      </c>
      <c r="F314" s="45"/>
      <c r="G314" s="46">
        <f>SUM(G296:G313)</f>
        <v>2747250.64</v>
      </c>
    </row>
    <row r="315" spans="1:7">
      <c r="A315" s="15"/>
      <c r="B315" s="15"/>
      <c r="C315" s="15"/>
      <c r="D315" s="23">
        <f>D254-D314</f>
        <v>6299142.0800000019</v>
      </c>
      <c r="E315" s="47" t="s">
        <v>76</v>
      </c>
      <c r="F315" s="48"/>
      <c r="G315" s="26"/>
    </row>
    <row r="316" spans="1:7">
      <c r="A316" s="15"/>
      <c r="B316" s="15"/>
      <c r="C316" s="15"/>
      <c r="D316" s="27"/>
      <c r="E316" s="47" t="s">
        <v>77</v>
      </c>
      <c r="F316" s="48"/>
      <c r="G316" s="30"/>
    </row>
    <row r="317" spans="1:7">
      <c r="A317" s="15"/>
      <c r="B317" s="15"/>
      <c r="C317" s="15"/>
      <c r="D317" s="31"/>
      <c r="E317" s="47" t="s">
        <v>78</v>
      </c>
      <c r="F317" s="48"/>
      <c r="G317" s="34">
        <f>G254-G314</f>
        <v>-787069.23000000021</v>
      </c>
    </row>
    <row r="318" spans="1:7" ht="24" thickBot="1">
      <c r="A318" s="15"/>
      <c r="B318" s="15"/>
      <c r="C318" s="15"/>
      <c r="D318" s="35">
        <f>D226+D315</f>
        <v>29397064.330000002</v>
      </c>
      <c r="E318" s="47" t="s">
        <v>79</v>
      </c>
      <c r="F318" s="48"/>
      <c r="G318" s="38">
        <f>G226+G317</f>
        <v>29397064.329999998</v>
      </c>
    </row>
    <row r="319" spans="1:7" ht="24" thickTop="1"/>
    <row r="321" spans="1:7">
      <c r="A321" s="51"/>
      <c r="B321" s="51"/>
      <c r="C321" s="51"/>
      <c r="D321" s="51"/>
      <c r="E321" s="52"/>
      <c r="F321" s="53"/>
      <c r="G321" s="51"/>
    </row>
    <row r="322" spans="1:7">
      <c r="A322" s="51"/>
      <c r="B322" s="51"/>
      <c r="C322" s="51"/>
      <c r="D322" s="51"/>
      <c r="E322" s="52"/>
      <c r="F322" s="53"/>
      <c r="G322" s="51"/>
    </row>
    <row r="323" spans="1:7">
      <c r="A323" s="51"/>
      <c r="B323" s="51"/>
      <c r="C323" s="51"/>
      <c r="D323" s="51"/>
      <c r="E323" s="52"/>
      <c r="F323" s="53"/>
      <c r="G323" s="54"/>
    </row>
    <row r="324" spans="1:7">
      <c r="A324" s="56"/>
      <c r="B324" s="56"/>
      <c r="C324" s="56"/>
      <c r="D324" s="56"/>
      <c r="E324" s="57"/>
      <c r="F324" s="58"/>
      <c r="G324" s="56"/>
    </row>
    <row r="325" spans="1:7">
      <c r="A325" s="56"/>
      <c r="B325" s="56"/>
      <c r="C325" s="56"/>
      <c r="D325" s="56"/>
      <c r="E325" s="57"/>
      <c r="F325" s="58"/>
      <c r="G325" s="56"/>
    </row>
  </sheetData>
  <mergeCells count="15">
    <mergeCell ref="A221:G221"/>
    <mergeCell ref="A222:D222"/>
    <mergeCell ref="A291:D291"/>
    <mergeCell ref="A112:G112"/>
    <mergeCell ref="A113:G113"/>
    <mergeCell ref="A114:D114"/>
    <mergeCell ref="A183:D183"/>
    <mergeCell ref="A219:G219"/>
    <mergeCell ref="A220:G220"/>
    <mergeCell ref="A1:G1"/>
    <mergeCell ref="A2:G2"/>
    <mergeCell ref="A3:G3"/>
    <mergeCell ref="A4:D4"/>
    <mergeCell ref="A74:D74"/>
    <mergeCell ref="A111:G11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Unknown Organization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2018-07-10T08:16:56Z</dcterms:created>
  <dcterms:modified xsi:type="dcterms:W3CDTF">2018-07-10T08:20:01Z</dcterms:modified>
</cp:coreProperties>
</file>