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75" windowWidth="13695" windowHeight="66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855" i="1"/>
  <c r="G850"/>
  <c r="G855" s="1"/>
  <c r="A847"/>
  <c r="A846"/>
  <c r="C846" s="1"/>
  <c r="A845"/>
  <c r="C845" s="1"/>
  <c r="C844"/>
  <c r="A844"/>
  <c r="A843"/>
  <c r="C843" s="1"/>
  <c r="A842"/>
  <c r="C842" s="1"/>
  <c r="A841"/>
  <c r="C841" s="1"/>
  <c r="A840"/>
  <c r="C840" s="1"/>
  <c r="A839"/>
  <c r="C839" s="1"/>
  <c r="A838"/>
  <c r="C838" s="1"/>
  <c r="A837"/>
  <c r="G830"/>
  <c r="A830"/>
  <c r="D801"/>
  <c r="D800"/>
  <c r="C791"/>
  <c r="C776"/>
  <c r="C775"/>
  <c r="C774"/>
  <c r="C773"/>
  <c r="C772"/>
  <c r="C771"/>
  <c r="C770"/>
  <c r="C769"/>
  <c r="B747"/>
  <c r="G742"/>
  <c r="I740"/>
  <c r="A739"/>
  <c r="A738"/>
  <c r="C738" s="1"/>
  <c r="A737"/>
  <c r="C737" s="1"/>
  <c r="A736"/>
  <c r="C736" s="1"/>
  <c r="C735"/>
  <c r="A735"/>
  <c r="A734"/>
  <c r="C734" s="1"/>
  <c r="G733"/>
  <c r="A733"/>
  <c r="C733" s="1"/>
  <c r="A732"/>
  <c r="C732" s="1"/>
  <c r="A731"/>
  <c r="C731" s="1"/>
  <c r="A730"/>
  <c r="C730" s="1"/>
  <c r="G729"/>
  <c r="A729"/>
  <c r="A747" s="1"/>
  <c r="A722"/>
  <c r="D691"/>
  <c r="D799" s="1"/>
  <c r="C683"/>
  <c r="G679"/>
  <c r="C668"/>
  <c r="C667"/>
  <c r="C666"/>
  <c r="C665"/>
  <c r="C664"/>
  <c r="C663"/>
  <c r="C662"/>
  <c r="C661"/>
  <c r="B639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G639" s="1"/>
  <c r="A621"/>
  <c r="A579"/>
  <c r="D577"/>
  <c r="D690" s="1"/>
  <c r="D798" s="1"/>
  <c r="D576"/>
  <c r="D689" s="1"/>
  <c r="D797" s="1"/>
  <c r="D575"/>
  <c r="D688" s="1"/>
  <c r="D796" s="1"/>
  <c r="C574"/>
  <c r="G570"/>
  <c r="I566"/>
  <c r="I570" s="1"/>
  <c r="G559"/>
  <c r="C559"/>
  <c r="G558"/>
  <c r="C558"/>
  <c r="G557"/>
  <c r="G579" s="1"/>
  <c r="G642" s="1"/>
  <c r="C557"/>
  <c r="C556"/>
  <c r="C555"/>
  <c r="C554"/>
  <c r="C553"/>
  <c r="C552"/>
  <c r="B530"/>
  <c r="G525"/>
  <c r="A521"/>
  <c r="C521" s="1"/>
  <c r="A520"/>
  <c r="C520" s="1"/>
  <c r="A519"/>
  <c r="C519" s="1"/>
  <c r="C518"/>
  <c r="A518"/>
  <c r="A517"/>
  <c r="C517" s="1"/>
  <c r="A516"/>
  <c r="C516" s="1"/>
  <c r="A515"/>
  <c r="C515" s="1"/>
  <c r="A514"/>
  <c r="C514" s="1"/>
  <c r="A513"/>
  <c r="C513" s="1"/>
  <c r="G512"/>
  <c r="G530" s="1"/>
  <c r="A512"/>
  <c r="C512" s="1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A408"/>
  <c r="C408" s="1"/>
  <c r="A407"/>
  <c r="C407" s="1"/>
  <c r="A406"/>
  <c r="C406" s="1"/>
  <c r="A405"/>
  <c r="C405" s="1"/>
  <c r="A404"/>
  <c r="A422" s="1"/>
  <c r="A362"/>
  <c r="D358"/>
  <c r="D466" s="1"/>
  <c r="D574" s="1"/>
  <c r="D683" s="1"/>
  <c r="D791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I336" s="1"/>
  <c r="C336"/>
  <c r="B314"/>
  <c r="G309"/>
  <c r="A305"/>
  <c r="C305" s="1"/>
  <c r="A304"/>
  <c r="C304" s="1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C296" s="1"/>
  <c r="B254"/>
  <c r="A254"/>
  <c r="D248"/>
  <c r="D356" s="1"/>
  <c r="D464" s="1"/>
  <c r="D572" s="1"/>
  <c r="D681" s="1"/>
  <c r="D789" s="1"/>
  <c r="G246"/>
  <c r="C235"/>
  <c r="G234"/>
  <c r="C234"/>
  <c r="G233"/>
  <c r="C233"/>
  <c r="G232"/>
  <c r="C232"/>
  <c r="C231"/>
  <c r="G230"/>
  <c r="C230"/>
  <c r="G229"/>
  <c r="C229"/>
  <c r="G228"/>
  <c r="G254" s="1"/>
  <c r="G317" s="1"/>
  <c r="C228"/>
  <c r="C254" s="1"/>
  <c r="B207"/>
  <c r="G201"/>
  <c r="G200"/>
  <c r="G207" s="1"/>
  <c r="A197"/>
  <c r="C197" s="1"/>
  <c r="C196"/>
  <c r="A196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G146"/>
  <c r="G210" s="1"/>
  <c r="B146"/>
  <c r="A146"/>
  <c r="D139"/>
  <c r="D247" s="1"/>
  <c r="D355" s="1"/>
  <c r="D463" s="1"/>
  <c r="D571" s="1"/>
  <c r="D680" s="1"/>
  <c r="D788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D743" s="1"/>
  <c r="D851" s="1"/>
  <c r="G92"/>
  <c r="D92" s="1"/>
  <c r="G91"/>
  <c r="D91" s="1"/>
  <c r="D90"/>
  <c r="D199" s="1"/>
  <c r="D307" s="1"/>
  <c r="D415" s="1"/>
  <c r="D523" s="1"/>
  <c r="D632" s="1"/>
  <c r="D740" s="1"/>
  <c r="D848" s="1"/>
  <c r="D89"/>
  <c r="D198" s="1"/>
  <c r="D306" s="1"/>
  <c r="D414" s="1"/>
  <c r="D522" s="1"/>
  <c r="D631" s="1"/>
  <c r="D739" s="1"/>
  <c r="D847" s="1"/>
  <c r="D88"/>
  <c r="D197" s="1"/>
  <c r="D305" s="1"/>
  <c r="D413" s="1"/>
  <c r="D521" s="1"/>
  <c r="D630" s="1"/>
  <c r="D738" s="1"/>
  <c r="D846" s="1"/>
  <c r="C88"/>
  <c r="D87"/>
  <c r="D196" s="1"/>
  <c r="D304" s="1"/>
  <c r="D412" s="1"/>
  <c r="D520" s="1"/>
  <c r="C87"/>
  <c r="D86"/>
  <c r="D195" s="1"/>
  <c r="D303" s="1"/>
  <c r="D411" s="1"/>
  <c r="D519" s="1"/>
  <c r="D628" s="1"/>
  <c r="D736" s="1"/>
  <c r="D844" s="1"/>
  <c r="C86"/>
  <c r="D85"/>
  <c r="D194" s="1"/>
  <c r="D302" s="1"/>
  <c r="D410" s="1"/>
  <c r="D518" s="1"/>
  <c r="D627" s="1"/>
  <c r="D735" s="1"/>
  <c r="D843" s="1"/>
  <c r="C85"/>
  <c r="D84"/>
  <c r="D193" s="1"/>
  <c r="D301" s="1"/>
  <c r="D409" s="1"/>
  <c r="D517" s="1"/>
  <c r="D626" s="1"/>
  <c r="D734" s="1"/>
  <c r="D842" s="1"/>
  <c r="C84"/>
  <c r="D83"/>
  <c r="D192" s="1"/>
  <c r="C83"/>
  <c r="I82"/>
  <c r="D82"/>
  <c r="D191" s="1"/>
  <c r="D299" s="1"/>
  <c r="D407" s="1"/>
  <c r="D515" s="1"/>
  <c r="D624" s="1"/>
  <c r="D732" s="1"/>
  <c r="D840" s="1"/>
  <c r="C82"/>
  <c r="I81"/>
  <c r="D81"/>
  <c r="D190" s="1"/>
  <c r="D298" s="1"/>
  <c r="D406" s="1"/>
  <c r="D514" s="1"/>
  <c r="D623" s="1"/>
  <c r="D731" s="1"/>
  <c r="D839" s="1"/>
  <c r="C81"/>
  <c r="D80"/>
  <c r="D189" s="1"/>
  <c r="D297" s="1"/>
  <c r="D405" s="1"/>
  <c r="D513" s="1"/>
  <c r="D622" s="1"/>
  <c r="D730" s="1"/>
  <c r="D838" s="1"/>
  <c r="C80"/>
  <c r="G79"/>
  <c r="G97" s="1"/>
  <c r="C79"/>
  <c r="C97" s="1"/>
  <c r="B37"/>
  <c r="A37"/>
  <c r="D28"/>
  <c r="D138" s="1"/>
  <c r="D27"/>
  <c r="D137" s="1"/>
  <c r="D245" s="1"/>
  <c r="D353" s="1"/>
  <c r="D461" s="1"/>
  <c r="D569" s="1"/>
  <c r="D678" s="1"/>
  <c r="D786" s="1"/>
  <c r="D26"/>
  <c r="D136" s="1"/>
  <c r="D244" s="1"/>
  <c r="D352" s="1"/>
  <c r="D460" s="1"/>
  <c r="D568" s="1"/>
  <c r="D677" s="1"/>
  <c r="D785" s="1"/>
  <c r="D25"/>
  <c r="D135" s="1"/>
  <c r="D243" s="1"/>
  <c r="D351" s="1"/>
  <c r="D459" s="1"/>
  <c r="D567" s="1"/>
  <c r="D676" s="1"/>
  <c r="D784" s="1"/>
  <c r="D24"/>
  <c r="D134" s="1"/>
  <c r="D242" s="1"/>
  <c r="D350" s="1"/>
  <c r="D458" s="1"/>
  <c r="D566" s="1"/>
  <c r="D675" s="1"/>
  <c r="D783" s="1"/>
  <c r="D23"/>
  <c r="D133" s="1"/>
  <c r="D241" s="1"/>
  <c r="D349" s="1"/>
  <c r="D457" s="1"/>
  <c r="D565" s="1"/>
  <c r="D674" s="1"/>
  <c r="D782" s="1"/>
  <c r="D22"/>
  <c r="D132" s="1"/>
  <c r="D240" s="1"/>
  <c r="D348" s="1"/>
  <c r="D456" s="1"/>
  <c r="D564" s="1"/>
  <c r="D673" s="1"/>
  <c r="D781" s="1"/>
  <c r="D21"/>
  <c r="D131" s="1"/>
  <c r="D239" s="1"/>
  <c r="D347" s="1"/>
  <c r="D455" s="1"/>
  <c r="D563" s="1"/>
  <c r="D672" s="1"/>
  <c r="D780" s="1"/>
  <c r="D20"/>
  <c r="D130" s="1"/>
  <c r="D238" s="1"/>
  <c r="D346" s="1"/>
  <c r="D454" s="1"/>
  <c r="D562" s="1"/>
  <c r="D671" s="1"/>
  <c r="D779" s="1"/>
  <c r="D19"/>
  <c r="D129" s="1"/>
  <c r="D237" s="1"/>
  <c r="D345" s="1"/>
  <c r="D453" s="1"/>
  <c r="D561" s="1"/>
  <c r="D670" s="1"/>
  <c r="D778" s="1"/>
  <c r="D18"/>
  <c r="D128" s="1"/>
  <c r="D236" s="1"/>
  <c r="D344" s="1"/>
  <c r="D452" s="1"/>
  <c r="D560" s="1"/>
  <c r="D669" s="1"/>
  <c r="D777" s="1"/>
  <c r="G17"/>
  <c r="D17" s="1"/>
  <c r="D127" s="1"/>
  <c r="D235" s="1"/>
  <c r="D343" s="1"/>
  <c r="D451" s="1"/>
  <c r="D559" s="1"/>
  <c r="D668" s="1"/>
  <c r="D776" s="1"/>
  <c r="C17"/>
  <c r="D16"/>
  <c r="D126" s="1"/>
  <c r="C16"/>
  <c r="D15"/>
  <c r="D125" s="1"/>
  <c r="C15"/>
  <c r="D14"/>
  <c r="D124" s="1"/>
  <c r="C14"/>
  <c r="D13"/>
  <c r="D123" s="1"/>
  <c r="D231" s="1"/>
  <c r="D339" s="1"/>
  <c r="D447" s="1"/>
  <c r="D555" s="1"/>
  <c r="D664" s="1"/>
  <c r="D772" s="1"/>
  <c r="C13"/>
  <c r="D12"/>
  <c r="D122" s="1"/>
  <c r="C12"/>
  <c r="D11"/>
  <c r="D121" s="1"/>
  <c r="D229" s="1"/>
  <c r="C11"/>
  <c r="D10"/>
  <c r="D37" s="1"/>
  <c r="C10"/>
  <c r="C37" s="1"/>
  <c r="D79" l="1"/>
  <c r="D188" s="1"/>
  <c r="A207"/>
  <c r="C729"/>
  <c r="C747" s="1"/>
  <c r="D337"/>
  <c r="D445" s="1"/>
  <c r="D553" s="1"/>
  <c r="D662" s="1"/>
  <c r="D770" s="1"/>
  <c r="D465"/>
  <c r="B357"/>
  <c r="D230"/>
  <c r="D338" s="1"/>
  <c r="D446" s="1"/>
  <c r="D554" s="1"/>
  <c r="D663" s="1"/>
  <c r="D771" s="1"/>
  <c r="D97"/>
  <c r="D100" s="1"/>
  <c r="D101" s="1"/>
  <c r="D201"/>
  <c r="D309" s="1"/>
  <c r="D417" s="1"/>
  <c r="D525" s="1"/>
  <c r="D634" s="1"/>
  <c r="D742" s="1"/>
  <c r="D850" s="1"/>
  <c r="D232"/>
  <c r="D233"/>
  <c r="D341" s="1"/>
  <c r="D449" s="1"/>
  <c r="D557" s="1"/>
  <c r="D666" s="1"/>
  <c r="D774" s="1"/>
  <c r="D234"/>
  <c r="D342" s="1"/>
  <c r="D450" s="1"/>
  <c r="D558" s="1"/>
  <c r="D667" s="1"/>
  <c r="D775" s="1"/>
  <c r="D246"/>
  <c r="D354" s="1"/>
  <c r="D462" s="1"/>
  <c r="D570" s="1"/>
  <c r="D679" s="1"/>
  <c r="D787" s="1"/>
  <c r="C314"/>
  <c r="D300"/>
  <c r="D408" s="1"/>
  <c r="D516" s="1"/>
  <c r="D625" s="1"/>
  <c r="D733" s="1"/>
  <c r="D841" s="1"/>
  <c r="D340"/>
  <c r="D448" s="1"/>
  <c r="D556" s="1"/>
  <c r="D665" s="1"/>
  <c r="D773" s="1"/>
  <c r="A639"/>
  <c r="C621"/>
  <c r="C639" s="1"/>
  <c r="G747"/>
  <c r="G37"/>
  <c r="G100" s="1"/>
  <c r="G101" s="1"/>
  <c r="G118" s="1"/>
  <c r="G211" s="1"/>
  <c r="G226" s="1"/>
  <c r="G318" s="1"/>
  <c r="G334" s="1"/>
  <c r="D120"/>
  <c r="D146" s="1"/>
  <c r="D200"/>
  <c r="D308" s="1"/>
  <c r="D416" s="1"/>
  <c r="D524" s="1"/>
  <c r="A314"/>
  <c r="G362"/>
  <c r="C404"/>
  <c r="C422" s="1"/>
  <c r="G422"/>
  <c r="C530"/>
  <c r="I575"/>
  <c r="D633"/>
  <c r="D741" s="1"/>
  <c r="D849" s="1"/>
  <c r="A855"/>
  <c r="C837"/>
  <c r="C855" s="1"/>
  <c r="C188"/>
  <c r="C207" s="1"/>
  <c r="A530"/>
  <c r="D629"/>
  <c r="D737" s="1"/>
  <c r="D845" s="1"/>
  <c r="G722"/>
  <c r="G748" s="1"/>
  <c r="B465" l="1"/>
  <c r="D573"/>
  <c r="D296"/>
  <c r="D207"/>
  <c r="B362"/>
  <c r="C357"/>
  <c r="C362" s="1"/>
  <c r="D210"/>
  <c r="D211" s="1"/>
  <c r="G425"/>
  <c r="D228"/>
  <c r="G426"/>
  <c r="G442" l="1"/>
  <c r="G534" s="1"/>
  <c r="G550" s="1"/>
  <c r="G643" s="1"/>
  <c r="I426"/>
  <c r="D404"/>
  <c r="D314"/>
  <c r="B470"/>
  <c r="C465"/>
  <c r="C470" s="1"/>
  <c r="D254"/>
  <c r="D315" s="1"/>
  <c r="D318" s="1"/>
  <c r="D336"/>
  <c r="D682"/>
  <c r="B573"/>
  <c r="B682" l="1"/>
  <c r="D790"/>
  <c r="D422"/>
  <c r="D512"/>
  <c r="I643"/>
  <c r="I644" s="1"/>
  <c r="G659"/>
  <c r="G751" s="1"/>
  <c r="G767" s="1"/>
  <c r="G859" s="1"/>
  <c r="C573"/>
  <c r="C579" s="1"/>
  <c r="B579"/>
  <c r="D444"/>
  <c r="D362"/>
  <c r="D423" l="1"/>
  <c r="D426" s="1"/>
  <c r="D552"/>
  <c r="D470"/>
  <c r="B722"/>
  <c r="C682"/>
  <c r="C722" s="1"/>
  <c r="D621"/>
  <c r="D530"/>
  <c r="B790"/>
  <c r="D639" l="1"/>
  <c r="D729"/>
  <c r="D579"/>
  <c r="D640" s="1"/>
  <c r="D643" s="1"/>
  <c r="D661"/>
  <c r="C790"/>
  <c r="C830" s="1"/>
  <c r="B830"/>
  <c r="D531"/>
  <c r="D534" s="1"/>
  <c r="D722" l="1"/>
  <c r="D769"/>
  <c r="D747"/>
  <c r="D837"/>
  <c r="D748" l="1"/>
  <c r="D751" s="1"/>
  <c r="D855"/>
  <c r="D830"/>
  <c r="D856" s="1"/>
  <c r="D859" s="1"/>
</calcChain>
</file>

<file path=xl/sharedStrings.xml><?xml version="1.0" encoding="utf-8"?>
<sst xmlns="http://schemas.openxmlformats.org/spreadsheetml/2006/main" count="821" uniqueCount="92">
  <si>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</si>
  <si>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</si>
  <si>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</si>
  <si>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</si>
  <si>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</si>
  <si>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</si>
  <si>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</si>
  <si>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</si>
  <si>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</si>
  <si>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</si>
  <si>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</si>
  <si>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</si>
  <si>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</si>
  <si>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</si>
  <si>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</si>
  <si>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</si>
  <si>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</si>
  <si>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</si>
  <si>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</si>
  <si>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</si>
  <si>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</si>
  <si>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</si>
  <si>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</si>
  <si>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</si>
  <si>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</si>
  <si>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</si>
  <si>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</si>
  <si>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</si>
  <si>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</si>
  <si>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</si>
  <si>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</si>
  <si>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</si>
  <si>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</si>
  <si>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</si>
  <si>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</si>
  <si>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</si>
  <si>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</si>
  <si>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</si>
  <si>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</si>
  <si>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</si>
  <si>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</si>
  <si>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</si>
  <si>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</si>
  <si>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</si>
  <si>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</si>
  <si>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</si>
  <si>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</si>
  <si>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</si>
  <si>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</si>
  <si>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</si>
  <si>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</si>
  <si>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</si>
  <si>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</si>
  <si>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</si>
  <si>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</si>
  <si>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</si>
  <si>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</si>
  <si>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</si>
  <si>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</si>
  <si>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</si>
  <si>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</si>
  <si>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</si>
  <si>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</si>
  <si>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</si>
  <si>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</si>
  <si>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</si>
  <si>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</si>
  <si>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</si>
  <si>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</si>
  <si>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</si>
  <si>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</si>
  <si>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</si>
  <si>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</si>
  <si>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</si>
  <si>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</si>
  <si>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</si>
  <si>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</si>
  <si>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</si>
  <si>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</si>
  <si>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</si>
  <si>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</si>
  <si>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</si>
  <si>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</si>
  <si>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</si>
  <si>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</si>
  <si>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</si>
  <si>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</si>
  <si>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</si>
  <si>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</si>
  <si>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</si>
  <si>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</si>
  <si>
    <t>ปีงบประมาณ 2560   ประจำเดือน    พฤษภาคม   2560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</si>
</sst>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862</xdr:row>
      <xdr:rowOff>238125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861</xdr:row>
      <xdr:rowOff>171450</xdr:rowOff>
    </xdr:from>
    <xdr:ext cx="1638301" cy="744435"/>
    <xdr:sp macro="" textlink="">
      <xdr:nvSpPr>
        <xdr:cNvPr id="325" name="TextBox 324"/>
        <xdr:cNvSpPr txBox="1"/>
      </xdr:nvSpPr>
      <xdr:spPr>
        <a:xfrm>
          <a:off x="28574" y="254203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861</xdr:row>
      <xdr:rowOff>190500</xdr:rowOff>
    </xdr:from>
    <xdr:ext cx="1323975" cy="903837"/>
    <xdr:sp macro="" textlink="">
      <xdr:nvSpPr>
        <xdr:cNvPr id="327" name="TextBox 326"/>
        <xdr:cNvSpPr txBox="1"/>
      </xdr:nvSpPr>
      <xdr:spPr>
        <a:xfrm>
          <a:off x="1914525" y="254222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861</xdr:row>
      <xdr:rowOff>190500</xdr:rowOff>
    </xdr:from>
    <xdr:ext cx="1666874" cy="961802"/>
    <xdr:sp macro="" textlink="">
      <xdr:nvSpPr>
        <xdr:cNvPr id="328" name="TextBox 327"/>
        <xdr:cNvSpPr txBox="1"/>
      </xdr:nvSpPr>
      <xdr:spPr>
        <a:xfrm>
          <a:off x="3467101" y="254222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861</xdr:row>
      <xdr:rowOff>133350</xdr:rowOff>
    </xdr:from>
    <xdr:ext cx="1752601" cy="971327"/>
    <xdr:sp macro="" textlink="">
      <xdr:nvSpPr>
        <xdr:cNvPr id="329" name="TextBox 328"/>
        <xdr:cNvSpPr txBox="1"/>
      </xdr:nvSpPr>
      <xdr:spPr>
        <a:xfrm>
          <a:off x="5267325" y="254165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2558034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867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2558034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867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2558034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867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2558034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2558034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867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2558034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867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2558034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867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2558034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2558034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867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2558034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867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2558034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867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2558034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867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867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867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867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2558034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867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867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2558034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867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2558034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867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2558034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  <row r="242">
          <cell r="E242">
            <v>10948500</v>
          </cell>
        </row>
        <row r="243">
          <cell r="E243">
            <v>2484720</v>
          </cell>
        </row>
        <row r="244">
          <cell r="E244">
            <v>11317480</v>
          </cell>
        </row>
        <row r="245">
          <cell r="E245">
            <v>667800</v>
          </cell>
        </row>
        <row r="246">
          <cell r="E246">
            <v>6371500</v>
          </cell>
        </row>
        <row r="247">
          <cell r="E247">
            <v>2210000</v>
          </cell>
        </row>
        <row r="248">
          <cell r="E248">
            <v>314000</v>
          </cell>
        </row>
        <row r="249">
          <cell r="E249">
            <v>96500</v>
          </cell>
        </row>
        <row r="250">
          <cell r="E250">
            <v>10097112.27</v>
          </cell>
        </row>
        <row r="251">
          <cell r="E251">
            <v>2612387.73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5"/>
  <sheetViews>
    <sheetView tabSelected="1" topLeftCell="A860" workbookViewId="0">
      <selection activeCell="C872" sqref="C872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  <row r="760" spans="1:7">
      <c r="A760" s="1" t="s">
        <v>0</v>
      </c>
      <c r="B760" s="1"/>
      <c r="C760" s="1"/>
      <c r="D760" s="1"/>
      <c r="E760" s="1"/>
      <c r="F760" s="1"/>
      <c r="G760" s="1"/>
    </row>
    <row r="761" spans="1:7">
      <c r="A761" s="1" t="s">
        <v>1</v>
      </c>
      <c r="B761" s="1"/>
      <c r="C761" s="1"/>
      <c r="D761" s="1"/>
      <c r="E761" s="1"/>
      <c r="F761" s="1"/>
      <c r="G761" s="1"/>
    </row>
    <row r="762" spans="1:7">
      <c r="A762" s="4" t="s">
        <v>91</v>
      </c>
      <c r="B762" s="4"/>
      <c r="C762" s="4"/>
      <c r="D762" s="4"/>
      <c r="E762" s="4"/>
      <c r="F762" s="4"/>
      <c r="G762" s="4"/>
    </row>
    <row r="763" spans="1:7">
      <c r="A763" s="5" t="s">
        <v>3</v>
      </c>
      <c r="B763" s="6"/>
      <c r="C763" s="6"/>
      <c r="D763" s="6"/>
      <c r="E763" s="7"/>
      <c r="F763" s="8"/>
      <c r="G763" s="9"/>
    </row>
    <row r="764" spans="1:7">
      <c r="A764" s="10" t="s">
        <v>4</v>
      </c>
      <c r="B764" s="10" t="s">
        <v>5</v>
      </c>
      <c r="C764" s="10" t="s">
        <v>6</v>
      </c>
      <c r="D764" s="10" t="s">
        <v>7</v>
      </c>
      <c r="E764" s="11" t="s">
        <v>8</v>
      </c>
      <c r="F764" s="12" t="s">
        <v>9</v>
      </c>
      <c r="G764" s="13" t="s">
        <v>10</v>
      </c>
    </row>
    <row r="765" spans="1:7">
      <c r="A765" s="16" t="s">
        <v>11</v>
      </c>
      <c r="B765" s="16" t="s">
        <v>12</v>
      </c>
      <c r="C765" s="16" t="s">
        <v>11</v>
      </c>
      <c r="D765" s="16" t="s">
        <v>11</v>
      </c>
      <c r="E765" s="17"/>
      <c r="F765" s="12"/>
      <c r="G765" s="13" t="s">
        <v>13</v>
      </c>
    </row>
    <row r="766" spans="1:7">
      <c r="A766" s="18"/>
      <c r="B766" s="19" t="s">
        <v>14</v>
      </c>
      <c r="C766" s="18"/>
      <c r="D766" s="18"/>
      <c r="E766" s="20"/>
      <c r="F766" s="21"/>
      <c r="G766" s="22" t="s">
        <v>11</v>
      </c>
    </row>
    <row r="767" spans="1:7">
      <c r="A767" s="23"/>
      <c r="B767" s="23"/>
      <c r="C767" s="23"/>
      <c r="D767" s="23">
        <v>23097922.25</v>
      </c>
      <c r="E767" s="24" t="s">
        <v>15</v>
      </c>
      <c r="F767" s="25"/>
      <c r="G767" s="26">
        <f>G751</f>
        <v>28734516.769999996</v>
      </c>
    </row>
    <row r="768" spans="1:7">
      <c r="A768" s="27"/>
      <c r="B768" s="27"/>
      <c r="C768" s="27"/>
      <c r="D768" s="27"/>
      <c r="E768" s="28" t="s">
        <v>16</v>
      </c>
      <c r="F768" s="29"/>
      <c r="G768" s="30"/>
    </row>
    <row r="769" spans="1:7">
      <c r="A769" s="27">
        <v>245120</v>
      </c>
      <c r="B769" s="27">
        <v>0</v>
      </c>
      <c r="C769" s="27">
        <f>SUM(A769:B769)</f>
        <v>245120</v>
      </c>
      <c r="D769" s="27">
        <f>G769+D661</f>
        <v>109410.78</v>
      </c>
      <c r="E769" s="28" t="s">
        <v>17</v>
      </c>
      <c r="F769" s="29" t="s">
        <v>18</v>
      </c>
      <c r="G769" s="30">
        <v>19893.29</v>
      </c>
    </row>
    <row r="770" spans="1:7">
      <c r="A770" s="27">
        <v>404550</v>
      </c>
      <c r="B770" s="27">
        <v>0</v>
      </c>
      <c r="C770" s="27">
        <f t="shared" ref="C770:C776" si="45">SUM(A770:B770)</f>
        <v>404550</v>
      </c>
      <c r="D770" s="27">
        <f t="shared" ref="D770:D801" si="46">G770+D662</f>
        <v>136540</v>
      </c>
      <c r="E770" s="28" t="s">
        <v>19</v>
      </c>
      <c r="F770" s="29" t="s">
        <v>20</v>
      </c>
      <c r="G770" s="30">
        <v>15620</v>
      </c>
    </row>
    <row r="771" spans="1:7">
      <c r="A771" s="27">
        <v>133000</v>
      </c>
      <c r="B771" s="27">
        <v>0</v>
      </c>
      <c r="C771" s="27">
        <f t="shared" si="45"/>
        <v>133000</v>
      </c>
      <c r="D771" s="27">
        <f t="shared" si="46"/>
        <v>108569.21</v>
      </c>
      <c r="E771" s="28" t="s">
        <v>21</v>
      </c>
      <c r="F771" s="29" t="s">
        <v>22</v>
      </c>
      <c r="G771" s="30">
        <v>7916.44</v>
      </c>
    </row>
    <row r="772" spans="1:7">
      <c r="A772" s="27">
        <v>0</v>
      </c>
      <c r="B772" s="27">
        <v>0</v>
      </c>
      <c r="C772" s="27">
        <f t="shared" si="45"/>
        <v>0</v>
      </c>
      <c r="D772" s="27">
        <f t="shared" si="46"/>
        <v>0</v>
      </c>
      <c r="E772" s="28" t="s">
        <v>23</v>
      </c>
      <c r="F772" s="29" t="s">
        <v>24</v>
      </c>
      <c r="G772" s="30">
        <v>0</v>
      </c>
    </row>
    <row r="773" spans="1:7">
      <c r="A773" s="27">
        <v>10000</v>
      </c>
      <c r="B773" s="27">
        <v>0</v>
      </c>
      <c r="C773" s="27">
        <f t="shared" si="45"/>
        <v>10000</v>
      </c>
      <c r="D773" s="27">
        <f t="shared" si="46"/>
        <v>1607</v>
      </c>
      <c r="E773" s="28" t="s">
        <v>25</v>
      </c>
      <c r="F773" s="29" t="s">
        <v>26</v>
      </c>
      <c r="G773" s="30">
        <v>50</v>
      </c>
    </row>
    <row r="774" spans="1:7">
      <c r="A774" s="27">
        <v>1000</v>
      </c>
      <c r="B774" s="27">
        <v>0</v>
      </c>
      <c r="C774" s="27">
        <f t="shared" si="45"/>
        <v>1000</v>
      </c>
      <c r="D774" s="27">
        <f t="shared" si="46"/>
        <v>1513</v>
      </c>
      <c r="E774" s="28" t="s">
        <v>27</v>
      </c>
      <c r="F774" s="29" t="s">
        <v>28</v>
      </c>
      <c r="G774" s="30">
        <v>0</v>
      </c>
    </row>
    <row r="775" spans="1:7">
      <c r="A775" s="27">
        <v>16206330</v>
      </c>
      <c r="B775" s="27">
        <v>0</v>
      </c>
      <c r="C775" s="27">
        <f t="shared" si="45"/>
        <v>16206330</v>
      </c>
      <c r="D775" s="27">
        <f t="shared" si="46"/>
        <v>10747691.779999999</v>
      </c>
      <c r="E775" s="28" t="s">
        <v>29</v>
      </c>
      <c r="F775" s="29" t="s">
        <v>30</v>
      </c>
      <c r="G775" s="30">
        <v>2425097.6800000002</v>
      </c>
    </row>
    <row r="776" spans="1:7">
      <c r="A776" s="27">
        <v>30120000</v>
      </c>
      <c r="B776" s="27">
        <v>0</v>
      </c>
      <c r="C776" s="27">
        <f t="shared" si="45"/>
        <v>30120000</v>
      </c>
      <c r="D776" s="27">
        <f t="shared" si="46"/>
        <v>21748315</v>
      </c>
      <c r="E776" s="28" t="s">
        <v>31</v>
      </c>
      <c r="F776" s="29" t="s">
        <v>32</v>
      </c>
      <c r="G776" s="30"/>
    </row>
    <row r="777" spans="1:7">
      <c r="A777" s="27"/>
      <c r="B777" s="27"/>
      <c r="C777" s="27"/>
      <c r="D777" s="27">
        <f t="shared" si="46"/>
        <v>445141</v>
      </c>
      <c r="E777" s="28" t="s">
        <v>33</v>
      </c>
      <c r="F777" s="29"/>
      <c r="G777" s="30"/>
    </row>
    <row r="778" spans="1:7">
      <c r="A778" s="27"/>
      <c r="B778" s="27"/>
      <c r="C778" s="27"/>
      <c r="D778" s="27">
        <f t="shared" si="46"/>
        <v>0</v>
      </c>
      <c r="E778" s="28" t="s">
        <v>34</v>
      </c>
      <c r="F778" s="29"/>
      <c r="G778" s="30"/>
    </row>
    <row r="779" spans="1:7">
      <c r="A779" s="27"/>
      <c r="B779" s="27"/>
      <c r="C779" s="27"/>
      <c r="D779" s="27">
        <f t="shared" si="46"/>
        <v>2036.94</v>
      </c>
      <c r="E779" s="28" t="s">
        <v>35</v>
      </c>
      <c r="F779" s="29"/>
      <c r="G779" s="30">
        <v>754.62</v>
      </c>
    </row>
    <row r="780" spans="1:7">
      <c r="A780" s="27"/>
      <c r="B780" s="27"/>
      <c r="C780" s="27"/>
      <c r="D780" s="27">
        <f t="shared" si="46"/>
        <v>119798.60999999999</v>
      </c>
      <c r="E780" s="28" t="s">
        <v>36</v>
      </c>
      <c r="F780" s="29"/>
      <c r="G780" s="30">
        <v>9399.2099999999991</v>
      </c>
    </row>
    <row r="781" spans="1:7">
      <c r="A781" s="27"/>
      <c r="B781" s="27"/>
      <c r="C781" s="27"/>
      <c r="D781" s="27">
        <f t="shared" si="46"/>
        <v>68419.42</v>
      </c>
      <c r="E781" s="28" t="s">
        <v>37</v>
      </c>
      <c r="F781" s="29"/>
      <c r="G781" s="30">
        <v>1400</v>
      </c>
    </row>
    <row r="782" spans="1:7">
      <c r="A782" s="27"/>
      <c r="B782" s="27"/>
      <c r="C782" s="27"/>
      <c r="D782" s="27">
        <f t="shared" si="46"/>
        <v>9415.9800000000014</v>
      </c>
      <c r="E782" s="28" t="s">
        <v>38</v>
      </c>
      <c r="F782" s="29"/>
      <c r="G782" s="30">
        <v>3957.4</v>
      </c>
    </row>
    <row r="783" spans="1:7">
      <c r="A783" s="27"/>
      <c r="B783" s="27"/>
      <c r="C783" s="27"/>
      <c r="D783" s="27">
        <f t="shared" si="46"/>
        <v>2720000</v>
      </c>
      <c r="E783" s="28" t="s">
        <v>39</v>
      </c>
      <c r="F783" s="29"/>
      <c r="G783" s="30">
        <v>0</v>
      </c>
    </row>
    <row r="784" spans="1:7">
      <c r="A784" s="27"/>
      <c r="B784" s="27"/>
      <c r="C784" s="27"/>
      <c r="D784" s="27">
        <f t="shared" si="46"/>
        <v>0</v>
      </c>
      <c r="E784" s="28" t="s">
        <v>40</v>
      </c>
      <c r="F784" s="29"/>
      <c r="G784" s="30">
        <v>0</v>
      </c>
    </row>
    <row r="785" spans="1:7">
      <c r="A785" s="27"/>
      <c r="B785" s="27"/>
      <c r="C785" s="27"/>
      <c r="D785" s="27">
        <f t="shared" si="46"/>
        <v>58432</v>
      </c>
      <c r="E785" s="28" t="s">
        <v>41</v>
      </c>
      <c r="F785" s="29"/>
      <c r="G785" s="30">
        <v>7304</v>
      </c>
    </row>
    <row r="786" spans="1:7">
      <c r="A786" s="27"/>
      <c r="B786" s="27"/>
      <c r="C786" s="27"/>
      <c r="D786" s="27">
        <f t="shared" si="46"/>
        <v>1983085.04</v>
      </c>
      <c r="E786" s="28" t="s">
        <v>42</v>
      </c>
      <c r="F786" s="29"/>
      <c r="G786" s="30">
        <v>216689</v>
      </c>
    </row>
    <row r="787" spans="1:7">
      <c r="A787" s="27"/>
      <c r="B787" s="27"/>
      <c r="C787" s="27"/>
      <c r="D787" s="27">
        <f t="shared" si="46"/>
        <v>1162498</v>
      </c>
      <c r="E787" s="28" t="s">
        <v>43</v>
      </c>
      <c r="F787" s="29"/>
      <c r="G787" s="30">
        <v>3600</v>
      </c>
    </row>
    <row r="788" spans="1:7">
      <c r="A788" s="27"/>
      <c r="B788" s="27"/>
      <c r="C788" s="27"/>
      <c r="D788" s="27">
        <f t="shared" si="46"/>
        <v>11120</v>
      </c>
      <c r="E788" s="28" t="s">
        <v>81</v>
      </c>
      <c r="F788" s="29"/>
      <c r="G788" s="30">
        <v>780</v>
      </c>
    </row>
    <row r="789" spans="1:7">
      <c r="A789" s="27"/>
      <c r="B789" s="27"/>
      <c r="C789" s="27"/>
      <c r="D789" s="27">
        <f t="shared" si="46"/>
        <v>160</v>
      </c>
      <c r="E789" s="28" t="s">
        <v>54</v>
      </c>
      <c r="F789" s="29"/>
      <c r="G789" s="30"/>
    </row>
    <row r="790" spans="1:7">
      <c r="A790" s="27"/>
      <c r="B790" s="27">
        <f>D790</f>
        <v>791500</v>
      </c>
      <c r="C790" s="27">
        <f t="shared" ref="C790:C791" si="47">SUM(A790:B790)</f>
        <v>791500</v>
      </c>
      <c r="D790" s="27">
        <f t="shared" si="46"/>
        <v>791500</v>
      </c>
      <c r="E790" s="28" t="s">
        <v>84</v>
      </c>
      <c r="F790" s="29"/>
      <c r="G790" s="30"/>
    </row>
    <row r="791" spans="1:7">
      <c r="A791" s="27"/>
      <c r="B791" s="27"/>
      <c r="C791" s="27">
        <f t="shared" si="47"/>
        <v>0</v>
      </c>
      <c r="D791" s="27">
        <f t="shared" si="46"/>
        <v>799.37</v>
      </c>
      <c r="E791" s="28" t="s">
        <v>87</v>
      </c>
      <c r="F791" s="29"/>
      <c r="G791" s="30"/>
    </row>
    <row r="792" spans="1:7">
      <c r="A792" s="31"/>
      <c r="B792" s="31"/>
      <c r="C792" s="31"/>
      <c r="D792" s="27"/>
      <c r="E792" s="67"/>
      <c r="F792" s="33"/>
      <c r="G792" s="34"/>
    </row>
    <row r="793" spans="1:7">
      <c r="A793" s="31"/>
      <c r="B793" s="31"/>
      <c r="C793" s="31"/>
      <c r="D793" s="27"/>
      <c r="E793" s="32"/>
      <c r="F793" s="33"/>
      <c r="G793" s="34"/>
    </row>
    <row r="794" spans="1:7">
      <c r="A794" s="31"/>
      <c r="B794" s="31"/>
      <c r="C794" s="31"/>
      <c r="D794" s="27"/>
      <c r="E794" s="32"/>
      <c r="F794" s="33"/>
      <c r="G794" s="34"/>
    </row>
    <row r="795" spans="1:7">
      <c r="A795" s="63"/>
      <c r="B795" s="63"/>
      <c r="C795" s="63"/>
      <c r="D795" s="27"/>
      <c r="E795" s="64"/>
      <c r="F795" s="65"/>
      <c r="G795" s="66"/>
    </row>
    <row r="796" spans="1:7">
      <c r="A796" s="23"/>
      <c r="B796" s="23"/>
      <c r="C796" s="23"/>
      <c r="D796" s="27">
        <f t="shared" si="46"/>
        <v>16001.84</v>
      </c>
      <c r="E796" s="67" t="s">
        <v>66</v>
      </c>
      <c r="F796" s="25"/>
      <c r="G796" s="26"/>
    </row>
    <row r="797" spans="1:7">
      <c r="A797" s="27"/>
      <c r="B797" s="27"/>
      <c r="C797" s="27"/>
      <c r="D797" s="27">
        <f t="shared" si="46"/>
        <v>418387.73</v>
      </c>
      <c r="E797" s="28" t="s">
        <v>64</v>
      </c>
      <c r="F797" s="29"/>
      <c r="G797" s="30"/>
    </row>
    <row r="798" spans="1:7">
      <c r="A798" s="27"/>
      <c r="B798" s="27"/>
      <c r="C798" s="27"/>
      <c r="D798" s="27">
        <f t="shared" si="46"/>
        <v>674560</v>
      </c>
      <c r="E798" s="28" t="s">
        <v>89</v>
      </c>
      <c r="F798" s="29"/>
      <c r="G798" s="30"/>
    </row>
    <row r="799" spans="1:7">
      <c r="A799" s="27"/>
      <c r="B799" s="27"/>
      <c r="C799" s="27"/>
      <c r="D799" s="27">
        <f t="shared" si="46"/>
        <v>350</v>
      </c>
      <c r="E799" s="28" t="s">
        <v>52</v>
      </c>
      <c r="F799" s="29"/>
      <c r="G799" s="30"/>
    </row>
    <row r="800" spans="1:7">
      <c r="A800" s="27"/>
      <c r="B800" s="27"/>
      <c r="C800" s="27"/>
      <c r="D800" s="27">
        <f t="shared" si="46"/>
        <v>1800</v>
      </c>
      <c r="E800" s="28" t="s">
        <v>46</v>
      </c>
      <c r="F800" s="29"/>
      <c r="G800" s="30">
        <v>1800</v>
      </c>
    </row>
    <row r="801" spans="1:7">
      <c r="A801" s="27"/>
      <c r="B801" s="27"/>
      <c r="C801" s="27"/>
      <c r="D801" s="27">
        <f t="shared" si="46"/>
        <v>5426.16</v>
      </c>
      <c r="E801" s="28" t="s">
        <v>58</v>
      </c>
      <c r="F801" s="29"/>
      <c r="G801" s="30">
        <v>5426.16</v>
      </c>
    </row>
    <row r="802" spans="1:7">
      <c r="A802" s="27"/>
      <c r="B802" s="27"/>
      <c r="C802" s="27"/>
      <c r="D802" s="27"/>
      <c r="E802" s="28"/>
      <c r="F802" s="29"/>
      <c r="G802" s="30"/>
    </row>
    <row r="803" spans="1:7">
      <c r="A803" s="27"/>
      <c r="B803" s="27"/>
      <c r="C803" s="27"/>
      <c r="D803" s="27"/>
      <c r="E803" s="28"/>
      <c r="F803" s="29"/>
      <c r="G803" s="30"/>
    </row>
    <row r="804" spans="1:7">
      <c r="A804" s="27"/>
      <c r="B804" s="27"/>
      <c r="C804" s="27"/>
      <c r="D804" s="27"/>
      <c r="E804" s="28"/>
      <c r="F804" s="29"/>
      <c r="G804" s="30"/>
    </row>
    <row r="805" spans="1:7">
      <c r="A805" s="27"/>
      <c r="B805" s="27"/>
      <c r="C805" s="27"/>
      <c r="D805" s="27"/>
      <c r="E805" s="28"/>
      <c r="F805" s="29"/>
      <c r="G805" s="30"/>
    </row>
    <row r="806" spans="1:7">
      <c r="A806" s="27"/>
      <c r="B806" s="27"/>
      <c r="C806" s="27"/>
      <c r="D806" s="27"/>
      <c r="E806" s="28"/>
      <c r="F806" s="29"/>
      <c r="G806" s="30"/>
    </row>
    <row r="807" spans="1:7">
      <c r="A807" s="27"/>
      <c r="B807" s="27"/>
      <c r="C807" s="27"/>
      <c r="D807" s="27"/>
      <c r="E807" s="28"/>
      <c r="F807" s="29"/>
      <c r="G807" s="30"/>
    </row>
    <row r="808" spans="1:7">
      <c r="A808" s="27"/>
      <c r="B808" s="27"/>
      <c r="C808" s="27"/>
      <c r="D808" s="27"/>
      <c r="E808" s="28"/>
      <c r="F808" s="29"/>
      <c r="G808" s="30"/>
    </row>
    <row r="809" spans="1:7">
      <c r="A809" s="27"/>
      <c r="B809" s="27"/>
      <c r="C809" s="27"/>
      <c r="D809" s="27"/>
      <c r="E809" s="28"/>
      <c r="F809" s="29"/>
      <c r="G809" s="30"/>
    </row>
    <row r="810" spans="1:7">
      <c r="A810" s="27"/>
      <c r="B810" s="27"/>
      <c r="C810" s="27"/>
      <c r="D810" s="27"/>
      <c r="E810" s="28"/>
      <c r="F810" s="29"/>
      <c r="G810" s="30"/>
    </row>
    <row r="811" spans="1:7">
      <c r="A811" s="27"/>
      <c r="B811" s="27"/>
      <c r="C811" s="27"/>
      <c r="D811" s="27"/>
      <c r="E811" s="28"/>
      <c r="F811" s="29"/>
      <c r="G811" s="30"/>
    </row>
    <row r="812" spans="1:7">
      <c r="A812" s="27"/>
      <c r="B812" s="27"/>
      <c r="C812" s="27"/>
      <c r="D812" s="27"/>
      <c r="E812" s="28"/>
      <c r="F812" s="29"/>
      <c r="G812" s="30"/>
    </row>
    <row r="813" spans="1:7">
      <c r="A813" s="27"/>
      <c r="B813" s="27"/>
      <c r="C813" s="27"/>
      <c r="D813" s="27"/>
      <c r="E813" s="28"/>
      <c r="F813" s="29"/>
      <c r="G813" s="30"/>
    </row>
    <row r="814" spans="1:7">
      <c r="A814" s="27"/>
      <c r="B814" s="27"/>
      <c r="C814" s="27"/>
      <c r="D814" s="27"/>
      <c r="E814" s="28"/>
      <c r="F814" s="29"/>
      <c r="G814" s="30"/>
    </row>
    <row r="815" spans="1:7">
      <c r="A815" s="27"/>
      <c r="B815" s="27"/>
      <c r="C815" s="27"/>
      <c r="D815" s="27"/>
      <c r="E815" s="28"/>
      <c r="F815" s="29"/>
      <c r="G815" s="30"/>
    </row>
    <row r="816" spans="1:7">
      <c r="A816" s="27"/>
      <c r="B816" s="27"/>
      <c r="C816" s="27"/>
      <c r="D816" s="27"/>
      <c r="E816" s="28"/>
      <c r="F816" s="29"/>
      <c r="G816" s="30"/>
    </row>
    <row r="817" spans="1:7">
      <c r="A817" s="27"/>
      <c r="B817" s="27"/>
      <c r="C817" s="27"/>
      <c r="D817" s="27"/>
      <c r="E817" s="28"/>
      <c r="F817" s="29"/>
      <c r="G817" s="30"/>
    </row>
    <row r="818" spans="1:7">
      <c r="A818" s="27"/>
      <c r="B818" s="27"/>
      <c r="C818" s="27"/>
      <c r="D818" s="27"/>
      <c r="E818" s="28"/>
      <c r="F818" s="29"/>
      <c r="G818" s="30"/>
    </row>
    <row r="819" spans="1:7">
      <c r="A819" s="27"/>
      <c r="B819" s="27"/>
      <c r="C819" s="27"/>
      <c r="D819" s="27"/>
      <c r="E819" s="28"/>
      <c r="F819" s="29"/>
      <c r="G819" s="30"/>
    </row>
    <row r="820" spans="1:7">
      <c r="A820" s="27"/>
      <c r="B820" s="27"/>
      <c r="C820" s="27"/>
      <c r="D820" s="27"/>
      <c r="E820" s="28"/>
      <c r="F820" s="29"/>
      <c r="G820" s="30"/>
    </row>
    <row r="821" spans="1:7">
      <c r="A821" s="27"/>
      <c r="B821" s="27"/>
      <c r="C821" s="27"/>
      <c r="D821" s="27"/>
      <c r="E821" s="28"/>
      <c r="F821" s="29"/>
      <c r="G821" s="30"/>
    </row>
    <row r="822" spans="1:7">
      <c r="A822" s="27"/>
      <c r="B822" s="27"/>
      <c r="C822" s="27"/>
      <c r="D822" s="27"/>
      <c r="E822" s="28"/>
      <c r="F822" s="29"/>
      <c r="G822" s="30"/>
    </row>
    <row r="823" spans="1:7">
      <c r="A823" s="27"/>
      <c r="B823" s="27"/>
      <c r="C823" s="27"/>
      <c r="D823" s="27"/>
      <c r="E823" s="28"/>
      <c r="F823" s="29"/>
      <c r="G823" s="30"/>
    </row>
    <row r="824" spans="1:7">
      <c r="A824" s="27"/>
      <c r="B824" s="27"/>
      <c r="C824" s="27"/>
      <c r="D824" s="27"/>
      <c r="E824" s="28"/>
      <c r="F824" s="29"/>
      <c r="G824" s="30"/>
    </row>
    <row r="825" spans="1:7">
      <c r="A825" s="27"/>
      <c r="B825" s="27"/>
      <c r="C825" s="27"/>
      <c r="D825" s="27"/>
      <c r="E825" s="28"/>
      <c r="F825" s="29"/>
      <c r="G825" s="30"/>
    </row>
    <row r="826" spans="1:7">
      <c r="A826" s="27"/>
      <c r="B826" s="27"/>
      <c r="C826" s="27"/>
      <c r="D826" s="27"/>
      <c r="E826" s="28"/>
      <c r="F826" s="29"/>
      <c r="G826" s="30"/>
    </row>
    <row r="827" spans="1:7">
      <c r="A827" s="27"/>
      <c r="B827" s="27"/>
      <c r="C827" s="27"/>
      <c r="D827" s="27"/>
      <c r="E827" s="28"/>
      <c r="F827" s="29"/>
      <c r="G827" s="30"/>
    </row>
    <row r="828" spans="1:7">
      <c r="A828" s="27"/>
      <c r="B828" s="27"/>
      <c r="C828" s="27"/>
      <c r="D828" s="27"/>
      <c r="E828" s="28"/>
      <c r="F828" s="29"/>
      <c r="G828" s="30"/>
    </row>
    <row r="829" spans="1:7">
      <c r="A829" s="63"/>
      <c r="B829" s="63"/>
      <c r="C829" s="63"/>
      <c r="D829" s="63"/>
      <c r="E829" s="64"/>
      <c r="F829" s="65"/>
      <c r="G829" s="66"/>
    </row>
    <row r="830" spans="1:7" ht="24" thickBot="1">
      <c r="A830" s="35">
        <f>SUM(A769:A829)</f>
        <v>47120000</v>
      </c>
      <c r="B830" s="35">
        <f t="shared" ref="B830:D830" si="48">SUM(B769:B829)</f>
        <v>791500</v>
      </c>
      <c r="C830" s="35">
        <f t="shared" si="48"/>
        <v>47911500</v>
      </c>
      <c r="D830" s="35">
        <f t="shared" si="48"/>
        <v>41342578.859999992</v>
      </c>
      <c r="E830" s="36" t="s">
        <v>44</v>
      </c>
      <c r="F830" s="37"/>
      <c r="G830" s="38">
        <f>SUM(G769:G829)</f>
        <v>2719687.8000000003</v>
      </c>
    </row>
    <row r="831" spans="1:7" ht="24" thickTop="1">
      <c r="A831" s="39"/>
      <c r="B831" s="39"/>
      <c r="C831" s="39"/>
      <c r="D831" s="39"/>
      <c r="E831" s="40"/>
      <c r="F831" s="41"/>
      <c r="G831" s="42"/>
    </row>
    <row r="832" spans="1:7">
      <c r="A832" s="6" t="s">
        <v>3</v>
      </c>
      <c r="B832" s="6"/>
      <c r="C832" s="6"/>
      <c r="D832" s="6"/>
      <c r="E832" s="7"/>
      <c r="F832" s="8"/>
      <c r="G832" s="9"/>
    </row>
    <row r="833" spans="1:7">
      <c r="A833" s="16" t="s">
        <v>4</v>
      </c>
      <c r="B833" s="16" t="s">
        <v>5</v>
      </c>
      <c r="C833" s="16" t="s">
        <v>6</v>
      </c>
      <c r="D833" s="16" t="s">
        <v>7</v>
      </c>
      <c r="E833" s="11" t="s">
        <v>8</v>
      </c>
      <c r="F833" s="12" t="s">
        <v>9</v>
      </c>
      <c r="G833" s="13" t="s">
        <v>10</v>
      </c>
    </row>
    <row r="834" spans="1:7">
      <c r="A834" s="16" t="s">
        <v>11</v>
      </c>
      <c r="B834" s="16" t="s">
        <v>12</v>
      </c>
      <c r="C834" s="16" t="s">
        <v>11</v>
      </c>
      <c r="D834" s="16" t="s">
        <v>11</v>
      </c>
      <c r="E834" s="17"/>
      <c r="F834" s="12"/>
      <c r="G834" s="13" t="s">
        <v>13</v>
      </c>
    </row>
    <row r="835" spans="1:7">
      <c r="A835" s="18"/>
      <c r="B835" s="19" t="s">
        <v>14</v>
      </c>
      <c r="C835" s="18"/>
      <c r="D835" s="18"/>
      <c r="E835" s="20"/>
      <c r="F835" s="21"/>
      <c r="G835" s="22" t="s">
        <v>11</v>
      </c>
    </row>
    <row r="836" spans="1:7">
      <c r="A836" s="23"/>
      <c r="B836" s="23"/>
      <c r="C836" s="23"/>
      <c r="D836" s="23"/>
      <c r="E836" s="24" t="s">
        <v>45</v>
      </c>
      <c r="F836" s="25"/>
      <c r="G836" s="26"/>
    </row>
    <row r="837" spans="1:7">
      <c r="A837" s="27">
        <f>[1]โอนงบประมาณ!E242</f>
        <v>10948500</v>
      </c>
      <c r="B837" s="27"/>
      <c r="C837" s="27">
        <f>SUM(A837:B837)</f>
        <v>10948500</v>
      </c>
      <c r="D837" s="27">
        <f t="shared" ref="D837:D851" si="49">G837+D729</f>
        <v>6095866</v>
      </c>
      <c r="E837" s="28" t="s">
        <v>46</v>
      </c>
      <c r="F837" s="29" t="s">
        <v>47</v>
      </c>
      <c r="G837" s="30">
        <v>595104</v>
      </c>
    </row>
    <row r="838" spans="1:7">
      <c r="A838" s="27">
        <f>[1]โอนงบประมาณ!E243</f>
        <v>2484720</v>
      </c>
      <c r="B838" s="27"/>
      <c r="C838" s="27">
        <f t="shared" ref="C838:C846" si="50">SUM(A838:B838)</f>
        <v>2484720</v>
      </c>
      <c r="D838" s="27">
        <f t="shared" si="49"/>
        <v>1656480</v>
      </c>
      <c r="E838" s="28" t="s">
        <v>48</v>
      </c>
      <c r="F838" s="29" t="s">
        <v>49</v>
      </c>
      <c r="G838" s="30">
        <v>207060</v>
      </c>
    </row>
    <row r="839" spans="1:7">
      <c r="A839" s="27">
        <f>[1]โอนงบประมาณ!E244</f>
        <v>11317480</v>
      </c>
      <c r="B839" s="27"/>
      <c r="C839" s="27">
        <f t="shared" si="50"/>
        <v>11317480</v>
      </c>
      <c r="D839" s="27">
        <f t="shared" si="49"/>
        <v>6802940</v>
      </c>
      <c r="E839" s="28" t="s">
        <v>50</v>
      </c>
      <c r="F839" s="29" t="s">
        <v>51</v>
      </c>
      <c r="G839" s="30">
        <v>862375</v>
      </c>
    </row>
    <row r="840" spans="1:7">
      <c r="A840" s="27">
        <f>[1]โอนงบประมาณ!E245</f>
        <v>667800</v>
      </c>
      <c r="B840" s="27"/>
      <c r="C840" s="27">
        <f t="shared" si="50"/>
        <v>667800</v>
      </c>
      <c r="D840" s="27">
        <f t="shared" si="49"/>
        <v>268300</v>
      </c>
      <c r="E840" s="28" t="s">
        <v>52</v>
      </c>
      <c r="F840" s="29" t="s">
        <v>53</v>
      </c>
      <c r="G840" s="30">
        <v>57000</v>
      </c>
    </row>
    <row r="841" spans="1:7">
      <c r="A841" s="27">
        <f>[1]โอนงบประมาณ!E246</f>
        <v>6371500</v>
      </c>
      <c r="B841" s="27"/>
      <c r="C841" s="27">
        <f t="shared" si="50"/>
        <v>6371500</v>
      </c>
      <c r="D841" s="27">
        <f t="shared" si="49"/>
        <v>3376664.48</v>
      </c>
      <c r="E841" s="28" t="s">
        <v>54</v>
      </c>
      <c r="F841" s="29" t="s">
        <v>55</v>
      </c>
      <c r="G841" s="30">
        <v>732283.66</v>
      </c>
    </row>
    <row r="842" spans="1:7">
      <c r="A842" s="27">
        <f>[1]โอนงบประมาณ!E247</f>
        <v>2210000</v>
      </c>
      <c r="B842" s="27"/>
      <c r="C842" s="27">
        <f t="shared" si="50"/>
        <v>2210000</v>
      </c>
      <c r="D842" s="27">
        <f t="shared" si="49"/>
        <v>829676.63</v>
      </c>
      <c r="E842" s="28" t="s">
        <v>56</v>
      </c>
      <c r="F842" s="29" t="s">
        <v>57</v>
      </c>
      <c r="G842" s="30">
        <v>48567.29</v>
      </c>
    </row>
    <row r="843" spans="1:7">
      <c r="A843" s="27">
        <f>[1]โอนงบประมาณ!E248</f>
        <v>314000</v>
      </c>
      <c r="B843" s="27"/>
      <c r="C843" s="27">
        <f t="shared" si="50"/>
        <v>314000</v>
      </c>
      <c r="D843" s="27">
        <f t="shared" si="49"/>
        <v>142983.92000000001</v>
      </c>
      <c r="E843" s="28" t="s">
        <v>58</v>
      </c>
      <c r="F843" s="29" t="s">
        <v>59</v>
      </c>
      <c r="G843" s="30">
        <v>15850.73</v>
      </c>
    </row>
    <row r="844" spans="1:7">
      <c r="A844" s="27">
        <f>[1]โอนงบประมาณ!E249</f>
        <v>96500</v>
      </c>
      <c r="B844" s="27"/>
      <c r="C844" s="27">
        <f t="shared" si="50"/>
        <v>96500</v>
      </c>
      <c r="D844" s="27">
        <f t="shared" si="49"/>
        <v>58300</v>
      </c>
      <c r="E844" s="28" t="s">
        <v>60</v>
      </c>
      <c r="F844" s="29" t="s">
        <v>61</v>
      </c>
      <c r="G844" s="30">
        <v>0</v>
      </c>
    </row>
    <row r="845" spans="1:7">
      <c r="A845" s="27">
        <f>[1]โอนงบประมาณ!E250</f>
        <v>10097112.27</v>
      </c>
      <c r="B845" s="27">
        <v>779000</v>
      </c>
      <c r="C845" s="27">
        <f t="shared" si="50"/>
        <v>10876112.27</v>
      </c>
      <c r="D845" s="27">
        <f t="shared" si="49"/>
        <v>2995796</v>
      </c>
      <c r="E845" s="28" t="s">
        <v>62</v>
      </c>
      <c r="F845" s="29" t="s">
        <v>63</v>
      </c>
      <c r="G845" s="30">
        <v>489796</v>
      </c>
    </row>
    <row r="846" spans="1:7">
      <c r="A846" s="27">
        <f>[1]โอนงบประมาณ!E251</f>
        <v>2612387.73</v>
      </c>
      <c r="B846" s="27"/>
      <c r="C846" s="27">
        <f t="shared" si="50"/>
        <v>2612387.73</v>
      </c>
      <c r="D846" s="27">
        <f t="shared" si="49"/>
        <v>2209775.46</v>
      </c>
      <c r="E846" s="28" t="s">
        <v>64</v>
      </c>
      <c r="F846" s="29" t="s">
        <v>65</v>
      </c>
      <c r="G846" s="30">
        <v>453000</v>
      </c>
    </row>
    <row r="847" spans="1:7">
      <c r="A847" s="27">
        <f>[1]โอนงบประมาณ!E252</f>
        <v>0</v>
      </c>
      <c r="B847" s="27"/>
      <c r="C847" s="27"/>
      <c r="D847" s="27">
        <f t="shared" si="49"/>
        <v>0</v>
      </c>
      <c r="E847" s="28" t="s">
        <v>66</v>
      </c>
      <c r="F847" s="29" t="s">
        <v>67</v>
      </c>
      <c r="G847" s="30">
        <v>0</v>
      </c>
    </row>
    <row r="848" spans="1:7">
      <c r="A848" s="27"/>
      <c r="B848" s="27"/>
      <c r="C848" s="27"/>
      <c r="D848" s="27">
        <f t="shared" si="49"/>
        <v>1572768</v>
      </c>
      <c r="E848" s="28" t="s">
        <v>43</v>
      </c>
      <c r="F848" s="29" t="s">
        <v>68</v>
      </c>
      <c r="G848" s="30">
        <v>150400</v>
      </c>
    </row>
    <row r="849" spans="1:7">
      <c r="A849" s="27"/>
      <c r="B849" s="27"/>
      <c r="C849" s="27"/>
      <c r="D849" s="27">
        <f t="shared" si="49"/>
        <v>8255178.5999999996</v>
      </c>
      <c r="E849" s="28" t="s">
        <v>69</v>
      </c>
      <c r="F849" s="29" t="s">
        <v>70</v>
      </c>
      <c r="G849" s="30">
        <v>0</v>
      </c>
    </row>
    <row r="850" spans="1:7">
      <c r="A850" s="27"/>
      <c r="B850" s="27"/>
      <c r="C850" s="27"/>
      <c r="D850" s="27">
        <f t="shared" si="49"/>
        <v>2577998.69</v>
      </c>
      <c r="E850" s="28" t="s">
        <v>71</v>
      </c>
      <c r="F850" s="29" t="s">
        <v>72</v>
      </c>
      <c r="G850" s="30">
        <f>17621.56+2600+780+7304+216689</f>
        <v>244994.56</v>
      </c>
    </row>
    <row r="851" spans="1:7">
      <c r="A851" s="27"/>
      <c r="B851" s="27"/>
      <c r="C851" s="27"/>
      <c r="D851" s="27">
        <f t="shared" si="49"/>
        <v>0</v>
      </c>
      <c r="E851" s="28" t="s">
        <v>74</v>
      </c>
      <c r="F851" s="29"/>
      <c r="G851" s="30"/>
    </row>
    <row r="852" spans="1:7">
      <c r="A852" s="27"/>
      <c r="B852" s="27"/>
      <c r="C852" s="27"/>
      <c r="D852" s="27"/>
      <c r="E852" s="28"/>
      <c r="F852" s="29"/>
      <c r="G852" s="30"/>
    </row>
    <row r="853" spans="1:7">
      <c r="A853" s="27"/>
      <c r="B853" s="27"/>
      <c r="C853" s="27"/>
      <c r="D853" s="27"/>
      <c r="E853" s="28"/>
      <c r="F853" s="29"/>
      <c r="G853" s="30"/>
    </row>
    <row r="854" spans="1:7">
      <c r="A854" s="31"/>
      <c r="B854" s="31"/>
      <c r="C854" s="31"/>
      <c r="D854" s="31"/>
      <c r="E854" s="28"/>
      <c r="F854" s="33"/>
      <c r="G854" s="34"/>
    </row>
    <row r="855" spans="1:7">
      <c r="A855" s="43">
        <f>SUM(A837:A854)</f>
        <v>47119999.999999993</v>
      </c>
      <c r="B855" s="43">
        <f t="shared" ref="B855:C855" si="51">SUM(B837:B854)</f>
        <v>779000</v>
      </c>
      <c r="C855" s="43">
        <f t="shared" si="51"/>
        <v>47898999.999999993</v>
      </c>
      <c r="D855" s="43">
        <f>SUM(D837:D854)</f>
        <v>36842727.780000001</v>
      </c>
      <c r="E855" s="44" t="s">
        <v>75</v>
      </c>
      <c r="F855" s="45"/>
      <c r="G855" s="46">
        <f>SUM(G837:G854)</f>
        <v>3856431.24</v>
      </c>
    </row>
    <row r="856" spans="1:7">
      <c r="A856" s="15"/>
      <c r="B856" s="15"/>
      <c r="C856" s="15"/>
      <c r="D856" s="23">
        <f>D830-D855</f>
        <v>4499851.0799999908</v>
      </c>
      <c r="E856" s="47" t="s">
        <v>76</v>
      </c>
      <c r="F856" s="48"/>
      <c r="G856" s="26"/>
    </row>
    <row r="857" spans="1:7">
      <c r="A857" s="15"/>
      <c r="B857" s="15"/>
      <c r="C857" s="15"/>
      <c r="D857" s="27"/>
      <c r="E857" s="47" t="s">
        <v>77</v>
      </c>
      <c r="F857" s="48"/>
      <c r="G857" s="30"/>
    </row>
    <row r="858" spans="1:7">
      <c r="A858" s="15"/>
      <c r="B858" s="15"/>
      <c r="C858" s="15"/>
      <c r="D858" s="31"/>
      <c r="E858" s="47" t="s">
        <v>78</v>
      </c>
      <c r="F858" s="48"/>
      <c r="G858" s="34">
        <v>-1136743.44</v>
      </c>
    </row>
    <row r="859" spans="1:7" ht="24" thickBot="1">
      <c r="A859" s="15"/>
      <c r="B859" s="15"/>
      <c r="C859" s="15"/>
      <c r="D859" s="35">
        <f>D767+D856</f>
        <v>27597773.329999991</v>
      </c>
      <c r="E859" s="47" t="s">
        <v>79</v>
      </c>
      <c r="F859" s="48"/>
      <c r="G859" s="38">
        <f>G767+G858</f>
        <v>27597773.329999994</v>
      </c>
    </row>
    <row r="860" spans="1:7" ht="24" thickTop="1"/>
    <row r="862" spans="1:7">
      <c r="A862" s="51"/>
      <c r="B862" s="51"/>
      <c r="C862" s="51"/>
      <c r="D862" s="51"/>
      <c r="E862" s="52"/>
      <c r="F862" s="53"/>
      <c r="G862" s="51"/>
    </row>
    <row r="863" spans="1:7">
      <c r="A863" s="51"/>
      <c r="B863" s="51"/>
      <c r="C863" s="51"/>
      <c r="D863" s="51"/>
      <c r="E863" s="52"/>
      <c r="F863" s="53"/>
      <c r="G863" s="51"/>
    </row>
    <row r="864" spans="1:7">
      <c r="A864" s="51"/>
      <c r="B864" s="51"/>
      <c r="C864" s="51"/>
      <c r="D864" s="51"/>
      <c r="E864" s="52"/>
      <c r="F864" s="53"/>
      <c r="G864" s="54"/>
    </row>
    <row r="865" spans="1:7">
      <c r="A865" s="56"/>
      <c r="B865" s="56"/>
      <c r="C865" s="56"/>
      <c r="D865" s="56"/>
      <c r="E865" s="57"/>
      <c r="F865" s="58"/>
      <c r="G865" s="56"/>
    </row>
  </sheetData>
  <mergeCells count="40">
    <mergeCell ref="A761:G761"/>
    <mergeCell ref="A762:G762"/>
    <mergeCell ref="A763:D763"/>
    <mergeCell ref="A832:D832"/>
    <mergeCell ref="A652:G652"/>
    <mergeCell ref="A653:G653"/>
    <mergeCell ref="A654:G654"/>
    <mergeCell ref="A655:D655"/>
    <mergeCell ref="A724:D724"/>
    <mergeCell ref="A760:G760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2018-07-10T08:37:55Z</dcterms:created>
  <dcterms:modified xsi:type="dcterms:W3CDTF">2018-07-10T08:40:11Z</dcterms:modified>
</cp:coreProperties>
</file>